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9150" activeTab="5"/>
  </bookViews>
  <sheets>
    <sheet name="qualify1" sheetId="1" r:id="rId1"/>
    <sheet name="qualify2" sheetId="2" r:id="rId2"/>
    <sheet name="qualify3" sheetId="3" r:id="rId3"/>
    <sheet name="schedule semifinal" sheetId="4" r:id="rId4"/>
    <sheet name="Final Ladies" sheetId="5" r:id="rId5"/>
    <sheet name="Final Men" sheetId="6" r:id="rId6"/>
  </sheets>
  <definedNames>
    <definedName name="_xlnm.Print_Area" localSheetId="4">'Final Ladies'!$A$4:$K$27</definedName>
    <definedName name="_xlnm.Print_Area" localSheetId="5">'Final Men'!$A$4:$K$28</definedName>
  </definedNames>
  <calcPr fullCalcOnLoad="1"/>
</workbook>
</file>

<file path=xl/sharedStrings.xml><?xml version="1.0" encoding="utf-8"?>
<sst xmlns="http://schemas.openxmlformats.org/spreadsheetml/2006/main" count="269" uniqueCount="116">
  <si>
    <t>Spēlētājs</t>
  </si>
  <si>
    <t>Andrejs Drozdovs</t>
  </si>
  <si>
    <t>Renata Blauma</t>
  </si>
  <si>
    <t>Karina Maslova</t>
  </si>
  <si>
    <t>Ēriks Kārklišs</t>
  </si>
  <si>
    <t>Juris Kalnrācenis</t>
  </si>
  <si>
    <t>Aivars Zizlāns</t>
  </si>
  <si>
    <t>Vladimirs Anševičs</t>
  </si>
  <si>
    <t>Aivars Lapiņš</t>
  </si>
  <si>
    <t>Marija Mežericka</t>
  </si>
  <si>
    <t>Vladimirs Sokolenko</t>
  </si>
  <si>
    <t>Vladislavs Tomsons</t>
  </si>
  <si>
    <t>Aigars Kivi</t>
  </si>
  <si>
    <t>Jurijs Rjazanskis junior</t>
  </si>
  <si>
    <t>Arvils Sproģis</t>
  </si>
  <si>
    <t>Jurijs Rjazanskis senior</t>
  </si>
  <si>
    <t>Aleksandrs Ovčinnikovs</t>
  </si>
  <si>
    <t>Ralfs Lēmanis</t>
  </si>
  <si>
    <t>Jurijs Binklers</t>
  </si>
  <si>
    <t>Vilnis Priedītis</t>
  </si>
  <si>
    <t>Egons Skadiņš</t>
  </si>
  <si>
    <t>Irina Timošenkova</t>
  </si>
  <si>
    <t>Aleksandrs Bogdanovs</t>
  </si>
  <si>
    <t>Madara Lēmane</t>
  </si>
  <si>
    <t>Svetlana Kostenko</t>
  </si>
  <si>
    <t>Ina Stalidzāne</t>
  </si>
  <si>
    <t>Vera Aleksane</t>
  </si>
  <si>
    <t>Olga Gorbačeva</t>
  </si>
  <si>
    <t>vid.</t>
  </si>
  <si>
    <t>celiņš</t>
  </si>
  <si>
    <t>1/2</t>
  </si>
  <si>
    <t>1/1</t>
  </si>
  <si>
    <t>2</t>
  </si>
  <si>
    <t>3/1</t>
  </si>
  <si>
    <t>3/2</t>
  </si>
  <si>
    <t>4</t>
  </si>
  <si>
    <t>5/1</t>
  </si>
  <si>
    <t>5/2</t>
  </si>
  <si>
    <t>6</t>
  </si>
  <si>
    <t>7/1</t>
  </si>
  <si>
    <t>7/2</t>
  </si>
  <si>
    <t>8</t>
  </si>
  <si>
    <t>9/1</t>
  </si>
  <si>
    <t>9/2</t>
  </si>
  <si>
    <t>10</t>
  </si>
  <si>
    <t>11/1</t>
  </si>
  <si>
    <t>11/2</t>
  </si>
  <si>
    <t>12</t>
  </si>
  <si>
    <t>13/1</t>
  </si>
  <si>
    <t>13/2</t>
  </si>
  <si>
    <t>14</t>
  </si>
  <si>
    <t>15/1</t>
  </si>
  <si>
    <t>15/2</t>
  </si>
  <si>
    <t>16</t>
  </si>
  <si>
    <t>FINĀLA SPĒLES DĀMAM</t>
  </si>
  <si>
    <t>1. Kārta</t>
  </si>
  <si>
    <t>2. Kārta</t>
  </si>
  <si>
    <t>Uzvārds, Vārds</t>
  </si>
  <si>
    <t xml:space="preserve">1.spēle </t>
  </si>
  <si>
    <t>2.spēle</t>
  </si>
  <si>
    <t>kopsumma</t>
  </si>
  <si>
    <t>A sērija</t>
  </si>
  <si>
    <t>E sērija</t>
  </si>
  <si>
    <t>C sērija</t>
  </si>
  <si>
    <t>B sērija</t>
  </si>
  <si>
    <t>`</t>
  </si>
  <si>
    <t>F sērija</t>
  </si>
  <si>
    <t>D sērija</t>
  </si>
  <si>
    <t>3. Kārta</t>
  </si>
  <si>
    <t>H sērija</t>
  </si>
  <si>
    <t>E un F sēriju UZVARĒTĀJI</t>
  </si>
  <si>
    <t>FINĀLA SPĒLES KUNGAM</t>
  </si>
  <si>
    <t xml:space="preserve">          </t>
  </si>
  <si>
    <t>Andrejs Zilgalvis</t>
  </si>
  <si>
    <t>Aleksandrs Zavjalovs</t>
  </si>
  <si>
    <t>Valdis Mors</t>
  </si>
  <si>
    <t>Tatjana Kožemjakina</t>
  </si>
  <si>
    <t>Jurijs Volčeks</t>
  </si>
  <si>
    <t>Andrejs Tkačs</t>
  </si>
  <si>
    <t>8 spēles</t>
  </si>
  <si>
    <t>Ceturtdien, 2003 g. 24. Jūlijā</t>
  </si>
  <si>
    <t>AMF 2003 Atlases Turnīrs</t>
  </si>
  <si>
    <t>VĪRIEŠI</t>
  </si>
  <si>
    <t>SIEVIETES</t>
  </si>
  <si>
    <t>Mareks Žukurs</t>
  </si>
  <si>
    <t>PACERS</t>
  </si>
  <si>
    <t>Romanas Bagdonas</t>
  </si>
  <si>
    <t>Aleksandrs Margolis</t>
  </si>
  <si>
    <t>Haralds Zeidmanis</t>
  </si>
  <si>
    <t>Normunds Sams</t>
  </si>
  <si>
    <t>Artūrs Nikolaevs</t>
  </si>
  <si>
    <t>Jurijs Urjasovs</t>
  </si>
  <si>
    <t>Bruno Strauss</t>
  </si>
  <si>
    <t>Ints Krievkalns</t>
  </si>
  <si>
    <t>Jelena Juberte</t>
  </si>
  <si>
    <t>Beāte Priede</t>
  </si>
  <si>
    <t xml:space="preserve">Nacionāla Atlase Boulingā uz AMF World Cup 2003 </t>
  </si>
  <si>
    <t>Boulinga Centrs "Mēness" Rīga, Latvija 29.08.2003</t>
  </si>
  <si>
    <t>Eduards Kannītis</t>
  </si>
  <si>
    <t>1 - 2</t>
  </si>
  <si>
    <t>I posms</t>
  </si>
  <si>
    <t>16 spēles</t>
  </si>
  <si>
    <t>Ceturtdien, 2003 g. 07. Augustā</t>
  </si>
  <si>
    <t>Andrejs Tračs</t>
  </si>
  <si>
    <t>Artūrs Nikolajevs</t>
  </si>
  <si>
    <t>1</t>
  </si>
  <si>
    <t>24 spēles</t>
  </si>
  <si>
    <t>Ceturtdien, 2003 g. 28. Augustā</t>
  </si>
  <si>
    <t>I + II posms</t>
  </si>
  <si>
    <t>Jurijs Rjazanskis jun</t>
  </si>
  <si>
    <t>Jurijs Rjazanskis sen</t>
  </si>
  <si>
    <t>С sērija</t>
  </si>
  <si>
    <t>C un D sēriju UZVARĒTĀJI</t>
  </si>
  <si>
    <t>Nacionāla Atlase Boulingā uz AMF World Cup 2003</t>
  </si>
  <si>
    <t>Olga Gorbačeva !!!</t>
  </si>
  <si>
    <t>Jurijs Rjazanskis !!!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</si>
</sst>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_);\(#,##0&quot;$&quot;\)"/>
    <numFmt numFmtId="165" formatCode="#,##0&quot;$&quot;_);[Red]\(#,##0&quot;$&quot;\)"/>
    <numFmt numFmtId="166" formatCode="#,##0.00&quot;$&quot;_);\(#,##0.00&quot;$&quot;\)"/>
    <numFmt numFmtId="167" formatCode="#,##0.00&quot;$&quot;_);[Red]\(#,##0.00&quot;$&quot;\)"/>
    <numFmt numFmtId="168" formatCode="_ * #,##0_)&quot;$&quot;_ ;_ * \(#,##0\)&quot;$&quot;_ ;_ * &quot;-&quot;_)&quot;$&quot;_ ;_ @_ "/>
    <numFmt numFmtId="169" formatCode="_ * #,##0_)_$_ ;_ * \(#,##0\)_$_ ;_ * &quot;-&quot;_)_$_ ;_ @_ "/>
    <numFmt numFmtId="170" formatCode="_ * #,##0.00_)&quot;$&quot;_ ;_ * \(#,##0.00\)&quot;$&quot;_ ;_ * &quot;-&quot;??_)&quot;$&quot;_ ;_ @_ "/>
    <numFmt numFmtId="171" formatCode="_ * #,##0.00_)_$_ ;_ * \(#,##0.00\)_$_ ;_ * &quot;-&quot;??_)_$_ ;_ @_ "/>
    <numFmt numFmtId="172" formatCode="0.000"/>
    <numFmt numFmtId="173" formatCode="0.0"/>
    <numFmt numFmtId="174" formatCode="#,##0\ &quot;Ls&quot;;\-#,##0\ &quot;Ls&quot;"/>
    <numFmt numFmtId="175" formatCode="#,##0\ &quot;Ls&quot;;[Red]\-#,##0\ &quot;Ls&quot;"/>
    <numFmt numFmtId="176" formatCode="#,##0.00\ &quot;Ls&quot;;\-#,##0.00\ &quot;Ls&quot;"/>
    <numFmt numFmtId="177" formatCode="#,##0.00\ &quot;Ls&quot;;[Red]\-#,##0.00\ &quot;Ls&quot;"/>
    <numFmt numFmtId="178" formatCode="_-* #,##0\ &quot;Ls&quot;_-;\-* #,##0\ &quot;Ls&quot;_-;_-* &quot;-&quot;\ &quot;Ls&quot;_-;_-@_-"/>
    <numFmt numFmtId="179" formatCode="_-* #,##0\ _L_s_-;\-* #,##0\ _L_s_-;_-* &quot;-&quot;\ _L_s_-;_-@_-"/>
    <numFmt numFmtId="180" formatCode="_-* #,##0.00\ &quot;Ls&quot;_-;\-* #,##0.00\ &quot;Ls&quot;_-;_-* &quot;-&quot;??\ &quot;Ls&quot;_-;_-@_-"/>
    <numFmt numFmtId="181" formatCode="_-* #,##0.00\ _L_s_-;\-* #,##0.00\ _L_s_-;_-* &quot;-&quot;??\ _L_s_-;_-@_-"/>
    <numFmt numFmtId="182" formatCode="0.0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66">
    <font>
      <sz val="10"/>
      <name val="Arial"/>
      <family val="0"/>
    </font>
    <font>
      <sz val="14"/>
      <name val="Georgia"/>
      <family val="1"/>
    </font>
    <font>
      <b/>
      <sz val="14"/>
      <name val="Georgi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Exotc350 Bd TL Baltic"/>
      <family val="5"/>
    </font>
    <font>
      <sz val="14"/>
      <name val="HandelGothic TL Baltic"/>
      <family val="5"/>
    </font>
    <font>
      <b/>
      <sz val="14"/>
      <name val="Arial"/>
      <family val="2"/>
    </font>
    <font>
      <i/>
      <sz val="14"/>
      <name val="Arial"/>
      <family val="2"/>
    </font>
    <font>
      <b/>
      <sz val="14"/>
      <color indexed="10"/>
      <name val="Georgia"/>
      <family val="1"/>
    </font>
    <font>
      <sz val="18"/>
      <name val="Georgia"/>
      <family val="1"/>
    </font>
    <font>
      <b/>
      <u val="single"/>
      <sz val="20"/>
      <color indexed="10"/>
      <name val="Georgia"/>
      <family val="1"/>
    </font>
    <font>
      <b/>
      <sz val="20"/>
      <color indexed="10"/>
      <name val="Georgia"/>
      <family val="1"/>
    </font>
    <font>
      <sz val="14"/>
      <color indexed="20"/>
      <name val="Georgia"/>
      <family val="1"/>
    </font>
    <font>
      <b/>
      <u val="single"/>
      <sz val="20"/>
      <color indexed="20"/>
      <name val="Georgia"/>
      <family val="1"/>
    </font>
    <font>
      <u val="single"/>
      <sz val="14"/>
      <color indexed="20"/>
      <name val="Georgia"/>
      <family val="1"/>
    </font>
    <font>
      <b/>
      <sz val="14"/>
      <color indexed="20"/>
      <name val="Georgia"/>
      <family val="1"/>
    </font>
    <font>
      <sz val="14"/>
      <color indexed="12"/>
      <name val="Georgia"/>
      <family val="1"/>
    </font>
    <font>
      <b/>
      <u val="single"/>
      <sz val="20"/>
      <color indexed="12"/>
      <name val="Georgia"/>
      <family val="1"/>
    </font>
    <font>
      <u val="single"/>
      <sz val="14"/>
      <color indexed="12"/>
      <name val="Georgia"/>
      <family val="1"/>
    </font>
    <font>
      <b/>
      <sz val="14"/>
      <color indexed="12"/>
      <name val="Georgia"/>
      <family val="1"/>
    </font>
    <font>
      <sz val="20"/>
      <name val="Bookman Old Style"/>
      <family val="1"/>
    </font>
    <font>
      <sz val="14"/>
      <name val="Bookman Old Style"/>
      <family val="1"/>
    </font>
    <font>
      <sz val="10"/>
      <name val="Bookman Old Style"/>
      <family val="1"/>
    </font>
    <font>
      <b/>
      <sz val="14"/>
      <name val="Bookman Old Style"/>
      <family val="1"/>
    </font>
    <font>
      <b/>
      <sz val="14"/>
      <color indexed="10"/>
      <name val="Bookman Old Style"/>
      <family val="1"/>
    </font>
    <font>
      <i/>
      <sz val="14"/>
      <name val="Bookman Old Style"/>
      <family val="1"/>
    </font>
    <font>
      <sz val="14"/>
      <color indexed="10"/>
      <name val="Bookman Old Style"/>
      <family val="1"/>
    </font>
    <font>
      <sz val="26"/>
      <color indexed="10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6"/>
      <color indexed="8"/>
      <name val="Georgia"/>
      <family val="0"/>
    </font>
    <font>
      <sz val="20"/>
      <color indexed="8"/>
      <name val="HandelGothic TL Balt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</border>
    <border>
      <left>
        <color indexed="63"/>
      </left>
      <right style="thin">
        <color indexed="14"/>
      </right>
      <top style="medium">
        <color indexed="14"/>
      </top>
      <bottom style="medium">
        <color indexed="14"/>
      </bottom>
    </border>
    <border>
      <left style="thin">
        <color indexed="14"/>
      </left>
      <right style="thin">
        <color indexed="14"/>
      </right>
      <top style="medium">
        <color indexed="14"/>
      </top>
      <bottom style="medium">
        <color indexed="14"/>
      </bottom>
    </border>
    <border>
      <left style="thin">
        <color indexed="14"/>
      </left>
      <right>
        <color indexed="63"/>
      </right>
      <top style="medium">
        <color indexed="14"/>
      </top>
      <bottom style="medium">
        <color indexed="14"/>
      </bottom>
    </border>
    <border>
      <left style="medium">
        <color indexed="14"/>
      </left>
      <right style="medium">
        <color indexed="14"/>
      </right>
      <top style="medium">
        <color indexed="14"/>
      </top>
      <bottom style="thin">
        <color indexed="14"/>
      </bottom>
    </border>
    <border>
      <left style="medium">
        <color indexed="14"/>
      </left>
      <right style="thin">
        <color indexed="14"/>
      </right>
      <top style="medium">
        <color indexed="14"/>
      </top>
      <bottom style="thin">
        <color indexed="14"/>
      </bottom>
    </border>
    <border>
      <left style="thin">
        <color indexed="14"/>
      </left>
      <right style="thin">
        <color indexed="14"/>
      </right>
      <top style="medium">
        <color indexed="14"/>
      </top>
      <bottom style="thin">
        <color indexed="14"/>
      </bottom>
    </border>
    <border>
      <left style="thin">
        <color indexed="14"/>
      </left>
      <right style="medium">
        <color indexed="14"/>
      </right>
      <top style="medium">
        <color indexed="14"/>
      </top>
      <bottom style="thin">
        <color indexed="14"/>
      </bottom>
    </border>
    <border>
      <left style="medium">
        <color indexed="14"/>
      </left>
      <right style="medium">
        <color indexed="14"/>
      </right>
      <top style="thin">
        <color indexed="14"/>
      </top>
      <bottom style="thin">
        <color indexed="14"/>
      </bottom>
    </border>
    <border>
      <left style="medium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4"/>
      </left>
      <right style="medium">
        <color indexed="14"/>
      </right>
      <top style="thin">
        <color indexed="14"/>
      </top>
      <bottom style="thin">
        <color indexed="14"/>
      </bottom>
    </border>
    <border>
      <left style="medium">
        <color indexed="14"/>
      </left>
      <right style="medium">
        <color indexed="14"/>
      </right>
      <top style="thin">
        <color indexed="14"/>
      </top>
      <bottom style="medium">
        <color indexed="14"/>
      </bottom>
    </border>
    <border>
      <left style="medium">
        <color indexed="14"/>
      </left>
      <right style="thin">
        <color indexed="14"/>
      </right>
      <top style="thin">
        <color indexed="14"/>
      </top>
      <bottom style="medium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medium">
        <color indexed="14"/>
      </bottom>
    </border>
    <border>
      <left style="thin">
        <color indexed="14"/>
      </left>
      <right style="medium">
        <color indexed="14"/>
      </right>
      <top style="thin">
        <color indexed="14"/>
      </top>
      <bottom style="medium">
        <color indexed="14"/>
      </bottom>
    </border>
    <border>
      <left style="medium">
        <color indexed="14"/>
      </left>
      <right style="medium">
        <color indexed="14"/>
      </right>
      <top>
        <color indexed="63"/>
      </top>
      <bottom style="thin">
        <color indexed="14"/>
      </bottom>
    </border>
    <border>
      <left style="medium">
        <color indexed="14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14"/>
      </left>
      <right style="thin">
        <color indexed="14"/>
      </right>
      <top>
        <color indexed="63"/>
      </top>
      <bottom style="thin">
        <color indexed="14"/>
      </bottom>
    </border>
    <border>
      <left style="thin">
        <color indexed="14"/>
      </left>
      <right style="thin">
        <color indexed="14"/>
      </right>
      <top>
        <color indexed="63"/>
      </top>
      <bottom style="thin">
        <color indexed="14"/>
      </bottom>
    </border>
    <border>
      <left style="thin">
        <color indexed="14"/>
      </left>
      <right style="medium">
        <color indexed="14"/>
      </right>
      <top>
        <color indexed="63"/>
      </top>
      <bottom style="thin">
        <color indexed="14"/>
      </bottom>
    </border>
    <border>
      <left style="medium">
        <color indexed="14"/>
      </left>
      <right>
        <color indexed="63"/>
      </right>
      <top style="thin">
        <color indexed="14"/>
      </top>
      <bottom style="thin">
        <color indexed="14"/>
      </bottom>
    </border>
    <border>
      <left style="medium">
        <color indexed="14"/>
      </left>
      <right>
        <color indexed="63"/>
      </right>
      <top style="thin">
        <color indexed="14"/>
      </top>
      <bottom>
        <color indexed="63"/>
      </bottom>
    </border>
    <border>
      <left style="medium">
        <color indexed="14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medium">
        <color indexed="14"/>
      </right>
      <top style="thin">
        <color indexed="14"/>
      </top>
      <bottom>
        <color indexed="63"/>
      </bottom>
    </border>
    <border>
      <left style="medium">
        <color indexed="14"/>
      </left>
      <right>
        <color indexed="63"/>
      </right>
      <top style="thin">
        <color indexed="14"/>
      </top>
      <bottom style="medium">
        <color indexed="14"/>
      </bottom>
    </border>
    <border>
      <left style="medium">
        <color indexed="14"/>
      </left>
      <right style="thin">
        <color indexed="14"/>
      </right>
      <top style="medium">
        <color indexed="14"/>
      </top>
      <bottom style="medium">
        <color indexed="14"/>
      </bottom>
    </border>
    <border>
      <left style="thin">
        <color indexed="14"/>
      </left>
      <right style="medium">
        <color indexed="14"/>
      </right>
      <top style="medium">
        <color indexed="14"/>
      </top>
      <bottom style="medium">
        <color indexed="14"/>
      </bottom>
    </border>
    <border>
      <left style="medium">
        <color indexed="14"/>
      </left>
      <right>
        <color indexed="63"/>
      </right>
      <top style="medium">
        <color indexed="14"/>
      </top>
      <bottom style="thin">
        <color indexed="1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9" fontId="1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left" vertical="center"/>
    </xf>
    <xf numFmtId="49" fontId="1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left" vertical="center"/>
    </xf>
    <xf numFmtId="49" fontId="1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left" vertical="center"/>
    </xf>
    <xf numFmtId="14" fontId="1" fillId="0" borderId="0" xfId="0" applyNumberFormat="1" applyFont="1" applyAlignment="1">
      <alignment/>
    </xf>
    <xf numFmtId="0" fontId="5" fillId="0" borderId="0" xfId="57" applyFont="1">
      <alignment/>
      <protection/>
    </xf>
    <xf numFmtId="0" fontId="5" fillId="0" borderId="0" xfId="57" applyFont="1" applyBorder="1">
      <alignment/>
      <protection/>
    </xf>
    <xf numFmtId="0" fontId="6" fillId="0" borderId="0" xfId="57" applyFont="1" applyAlignment="1">
      <alignment horizontal="center"/>
      <protection/>
    </xf>
    <xf numFmtId="0" fontId="7" fillId="0" borderId="0" xfId="57" applyFont="1" applyBorder="1" applyAlignment="1">
      <alignment horizontal="center"/>
      <protection/>
    </xf>
    <xf numFmtId="0" fontId="1" fillId="0" borderId="0" xfId="57" applyFont="1" applyBorder="1" applyAlignment="1">
      <alignment horizontal="center" vertical="center" wrapText="1"/>
      <protection/>
    </xf>
    <xf numFmtId="0" fontId="5" fillId="0" borderId="0" xfId="57" applyFont="1">
      <alignment/>
      <protection/>
    </xf>
    <xf numFmtId="0" fontId="7" fillId="0" borderId="0" xfId="57" applyFont="1" applyBorder="1" applyAlignment="1">
      <alignment horizontal="center" vertical="center"/>
      <protection/>
    </xf>
    <xf numFmtId="0" fontId="5" fillId="0" borderId="0" xfId="57" applyFont="1" applyBorder="1">
      <alignment/>
      <protection/>
    </xf>
    <xf numFmtId="0" fontId="8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5" fillId="0" borderId="0" xfId="57" applyFont="1" applyBorder="1" applyAlignment="1">
      <alignment horizontal="center" vertic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19" xfId="0" applyFont="1" applyBorder="1" applyAlignment="1">
      <alignment/>
    </xf>
    <xf numFmtId="0" fontId="15" fillId="0" borderId="19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2" fontId="14" fillId="0" borderId="2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2" fontId="14" fillId="0" borderId="27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vertical="center" wrapText="1"/>
    </xf>
    <xf numFmtId="0" fontId="10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2" fontId="14" fillId="0" borderId="31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5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2" fontId="14" fillId="0" borderId="35" xfId="0" applyNumberFormat="1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42" xfId="0" applyFont="1" applyFill="1" applyBorder="1" applyAlignment="1">
      <alignment horizontal="center" vertical="center"/>
    </xf>
    <xf numFmtId="0" fontId="18" fillId="33" borderId="43" xfId="0" applyFont="1" applyFill="1" applyBorder="1" applyAlignment="1">
      <alignment horizontal="center" vertical="center"/>
    </xf>
    <xf numFmtId="0" fontId="18" fillId="33" borderId="44" xfId="0" applyFont="1" applyFill="1" applyBorder="1" applyAlignment="1">
      <alignment horizontal="center" vertical="center"/>
    </xf>
    <xf numFmtId="0" fontId="14" fillId="0" borderId="31" xfId="0" applyFont="1" applyBorder="1" applyAlignment="1">
      <alignment vertical="center" wrapText="1"/>
    </xf>
    <xf numFmtId="0" fontId="14" fillId="0" borderId="45" xfId="0" applyFont="1" applyBorder="1" applyAlignment="1">
      <alignment horizontal="center" vertical="center" wrapText="1"/>
    </xf>
    <xf numFmtId="0" fontId="18" fillId="33" borderId="32" xfId="0" applyFont="1" applyFill="1" applyBorder="1" applyAlignment="1">
      <alignment horizontal="center" vertical="center"/>
    </xf>
    <xf numFmtId="0" fontId="18" fillId="33" borderId="33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2" fontId="14" fillId="0" borderId="0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49" fontId="18" fillId="0" borderId="23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2" fontId="18" fillId="0" borderId="23" xfId="0" applyNumberFormat="1" applyFont="1" applyBorder="1" applyAlignment="1">
      <alignment horizontal="center" vertical="center"/>
    </xf>
    <xf numFmtId="49" fontId="18" fillId="0" borderId="27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2" fontId="18" fillId="0" borderId="27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1" xfId="0" applyFont="1" applyBorder="1" applyAlignment="1">
      <alignment vertical="center" wrapText="1"/>
    </xf>
    <xf numFmtId="0" fontId="18" fillId="0" borderId="45" xfId="0" applyFont="1" applyBorder="1" applyAlignment="1">
      <alignment horizontal="center" vertical="center" wrapText="1"/>
    </xf>
    <xf numFmtId="2" fontId="18" fillId="0" borderId="31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/>
    </xf>
    <xf numFmtId="0" fontId="17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2" fontId="14" fillId="0" borderId="19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0" fontId="14" fillId="33" borderId="43" xfId="0" applyFont="1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center" vertical="center"/>
    </xf>
    <xf numFmtId="0" fontId="0" fillId="0" borderId="0" xfId="57" applyFont="1">
      <alignment/>
      <protection/>
    </xf>
    <xf numFmtId="0" fontId="22" fillId="0" borderId="0" xfId="57" applyFont="1">
      <alignment/>
      <protection/>
    </xf>
    <xf numFmtId="0" fontId="23" fillId="0" borderId="0" xfId="57" applyFont="1">
      <alignment/>
      <protection/>
    </xf>
    <xf numFmtId="0" fontId="22" fillId="0" borderId="0" xfId="57" applyFont="1" applyAlignment="1">
      <alignment horizontal="left"/>
      <protection/>
    </xf>
    <xf numFmtId="0" fontId="23" fillId="0" borderId="0" xfId="57" applyFont="1" applyAlignment="1">
      <alignment horizontal="center"/>
      <protection/>
    </xf>
    <xf numFmtId="0" fontId="23" fillId="0" borderId="0" xfId="57" applyFont="1" applyBorder="1" applyAlignment="1">
      <alignment horizontal="center"/>
      <protection/>
    </xf>
    <xf numFmtId="0" fontId="24" fillId="0" borderId="0" xfId="57" applyFont="1">
      <alignment/>
      <protection/>
    </xf>
    <xf numFmtId="0" fontId="23" fillId="0" borderId="49" xfId="57" applyFont="1" applyBorder="1" applyAlignment="1">
      <alignment horizontal="center"/>
      <protection/>
    </xf>
    <xf numFmtId="0" fontId="23" fillId="0" borderId="50" xfId="57" applyFont="1" applyBorder="1" applyAlignment="1">
      <alignment horizontal="center" vertical="center"/>
      <protection/>
    </xf>
    <xf numFmtId="0" fontId="23" fillId="0" borderId="51" xfId="57" applyFont="1" applyBorder="1" applyAlignment="1">
      <alignment horizontal="center" vertical="center"/>
      <protection/>
    </xf>
    <xf numFmtId="0" fontId="23" fillId="0" borderId="0" xfId="57" applyFont="1" applyBorder="1" applyAlignment="1">
      <alignment horizontal="center" vertical="center" wrapText="1"/>
      <protection/>
    </xf>
    <xf numFmtId="0" fontId="23" fillId="0" borderId="0" xfId="57" applyFont="1" applyAlignment="1">
      <alignment horizontal="center" vertical="center"/>
      <protection/>
    </xf>
    <xf numFmtId="0" fontId="26" fillId="0" borderId="50" xfId="57" applyFont="1" applyBorder="1" applyAlignment="1">
      <alignment horizontal="center" vertical="center"/>
      <protection/>
    </xf>
    <xf numFmtId="0" fontId="23" fillId="0" borderId="0" xfId="57" applyFont="1" applyBorder="1" applyAlignment="1">
      <alignment horizontal="center" vertical="center"/>
      <protection/>
    </xf>
    <xf numFmtId="0" fontId="23" fillId="0" borderId="49" xfId="57" applyFont="1" applyBorder="1" applyAlignment="1">
      <alignment horizontal="center" vertical="center"/>
      <protection/>
    </xf>
    <xf numFmtId="0" fontId="25" fillId="0" borderId="50" xfId="57" applyFont="1" applyBorder="1">
      <alignment/>
      <protection/>
    </xf>
    <xf numFmtId="0" fontId="25" fillId="0" borderId="51" xfId="57" applyFont="1" applyBorder="1">
      <alignment/>
      <protection/>
    </xf>
    <xf numFmtId="0" fontId="23" fillId="0" borderId="0" xfId="57" applyFont="1" applyBorder="1">
      <alignment/>
      <protection/>
    </xf>
    <xf numFmtId="0" fontId="25" fillId="0" borderId="0" xfId="57" applyFont="1">
      <alignment/>
      <protection/>
    </xf>
    <xf numFmtId="0" fontId="23" fillId="0" borderId="52" xfId="57" applyFont="1" applyBorder="1" applyAlignment="1">
      <alignment horizontal="center" vertical="center"/>
      <protection/>
    </xf>
    <xf numFmtId="0" fontId="25" fillId="0" borderId="0" xfId="57" applyFont="1" applyBorder="1">
      <alignment/>
      <protection/>
    </xf>
    <xf numFmtId="0" fontId="25" fillId="0" borderId="53" xfId="57" applyFont="1" applyBorder="1">
      <alignment/>
      <protection/>
    </xf>
    <xf numFmtId="0" fontId="26" fillId="0" borderId="0" xfId="57" applyFont="1" applyBorder="1" applyAlignment="1">
      <alignment horizontal="center" vertical="center"/>
      <protection/>
    </xf>
    <xf numFmtId="0" fontId="27" fillId="0" borderId="0" xfId="57" applyFont="1" applyBorder="1" applyAlignment="1">
      <alignment horizontal="center" vertical="center"/>
      <protection/>
    </xf>
    <xf numFmtId="0" fontId="26" fillId="0" borderId="49" xfId="57" applyFont="1" applyBorder="1" applyAlignment="1">
      <alignment horizontal="center" vertical="center"/>
      <protection/>
    </xf>
    <xf numFmtId="0" fontId="25" fillId="0" borderId="0" xfId="57" applyFont="1" applyBorder="1" applyAlignment="1">
      <alignment horizontal="center" vertical="center"/>
      <protection/>
    </xf>
    <xf numFmtId="0" fontId="23" fillId="0" borderId="53" xfId="57" applyFont="1" applyBorder="1">
      <alignment/>
      <protection/>
    </xf>
    <xf numFmtId="0" fontId="23" fillId="0" borderId="50" xfId="57" applyFont="1" applyBorder="1">
      <alignment/>
      <protection/>
    </xf>
    <xf numFmtId="0" fontId="23" fillId="0" borderId="51" xfId="57" applyFont="1" applyBorder="1">
      <alignment/>
      <protection/>
    </xf>
    <xf numFmtId="0" fontId="22" fillId="0" borderId="0" xfId="57" applyFont="1" applyAlignment="1">
      <alignment horizontal="center"/>
      <protection/>
    </xf>
    <xf numFmtId="0" fontId="26" fillId="0" borderId="51" xfId="57" applyFont="1" applyBorder="1" applyAlignment="1">
      <alignment horizontal="center" vertical="center"/>
      <protection/>
    </xf>
    <xf numFmtId="0" fontId="28" fillId="0" borderId="50" xfId="57" applyFont="1" applyBorder="1" applyAlignment="1">
      <alignment horizontal="center" vertical="center"/>
      <protection/>
    </xf>
    <xf numFmtId="0" fontId="29" fillId="0" borderId="0" xfId="57" applyFont="1" applyBorder="1" applyAlignment="1">
      <alignment horizontal="center" vertical="center"/>
      <protection/>
    </xf>
    <xf numFmtId="0" fontId="23" fillId="0" borderId="54" xfId="57" applyFont="1" applyBorder="1" applyAlignment="1">
      <alignment horizontal="center"/>
      <protection/>
    </xf>
    <xf numFmtId="0" fontId="23" fillId="0" borderId="55" xfId="57" applyFont="1" applyBorder="1" applyAlignment="1">
      <alignment horizontal="center"/>
      <protection/>
    </xf>
    <xf numFmtId="0" fontId="23" fillId="0" borderId="56" xfId="57" applyFont="1" applyBorder="1" applyAlignment="1">
      <alignment horizontal="center"/>
      <protection/>
    </xf>
    <xf numFmtId="0" fontId="23" fillId="0" borderId="0" xfId="57" applyFont="1" applyBorder="1" applyAlignment="1">
      <alignment horizontal="center"/>
      <protection/>
    </xf>
    <xf numFmtId="0" fontId="23" fillId="0" borderId="49" xfId="57" applyFont="1" applyBorder="1" applyAlignment="1">
      <alignment horizontal="center"/>
      <protection/>
    </xf>
    <xf numFmtId="0" fontId="23" fillId="0" borderId="50" xfId="57" applyFont="1" applyBorder="1" applyAlignment="1">
      <alignment horizontal="center"/>
      <protection/>
    </xf>
    <xf numFmtId="0" fontId="23" fillId="0" borderId="51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sults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200025</xdr:rowOff>
    </xdr:from>
    <xdr:to>
      <xdr:col>7</xdr:col>
      <xdr:colOff>0</xdr:colOff>
      <xdr:row>9</xdr:row>
      <xdr:rowOff>190500</xdr:rowOff>
    </xdr:to>
    <xdr:grpSp>
      <xdr:nvGrpSpPr>
        <xdr:cNvPr id="1" name="Group 1"/>
        <xdr:cNvGrpSpPr>
          <a:grpSpLocks/>
        </xdr:cNvGrpSpPr>
      </xdr:nvGrpSpPr>
      <xdr:grpSpPr>
        <a:xfrm>
          <a:off x="6667500" y="2476500"/>
          <a:ext cx="361950" cy="609600"/>
          <a:chOff x="680" y="104"/>
          <a:chExt cx="64" cy="44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06" y="148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680" y="104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680" y="148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706" y="104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14</xdr:row>
      <xdr:rowOff>180975</xdr:rowOff>
    </xdr:from>
    <xdr:to>
      <xdr:col>6</xdr:col>
      <xdr:colOff>352425</xdr:colOff>
      <xdr:row>16</xdr:row>
      <xdr:rowOff>171450</xdr:rowOff>
    </xdr:to>
    <xdr:grpSp>
      <xdr:nvGrpSpPr>
        <xdr:cNvPr id="6" name="Group 11"/>
        <xdr:cNvGrpSpPr>
          <a:grpSpLocks/>
        </xdr:cNvGrpSpPr>
      </xdr:nvGrpSpPr>
      <xdr:grpSpPr>
        <a:xfrm>
          <a:off x="6667500" y="4572000"/>
          <a:ext cx="352425" cy="609600"/>
          <a:chOff x="680" y="104"/>
          <a:chExt cx="64" cy="44"/>
        </a:xfrm>
        <a:solidFill>
          <a:srgbClr val="FFFFFF"/>
        </a:solidFill>
      </xdr:grpSpPr>
      <xdr:sp>
        <xdr:nvSpPr>
          <xdr:cNvPr id="7" name="Line 12"/>
          <xdr:cNvSpPr>
            <a:spLocks/>
          </xdr:cNvSpPr>
        </xdr:nvSpPr>
        <xdr:spPr>
          <a:xfrm>
            <a:off x="706" y="148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3"/>
          <xdr:cNvSpPr>
            <a:spLocks/>
          </xdr:cNvSpPr>
        </xdr:nvSpPr>
        <xdr:spPr>
          <a:xfrm>
            <a:off x="680" y="104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4"/>
          <xdr:cNvSpPr>
            <a:spLocks/>
          </xdr:cNvSpPr>
        </xdr:nvSpPr>
        <xdr:spPr>
          <a:xfrm>
            <a:off x="680" y="148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5"/>
          <xdr:cNvSpPr>
            <a:spLocks/>
          </xdr:cNvSpPr>
        </xdr:nvSpPr>
        <xdr:spPr>
          <a:xfrm>
            <a:off x="706" y="104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0</xdr:row>
      <xdr:rowOff>0</xdr:rowOff>
    </xdr:from>
    <xdr:to>
      <xdr:col>10</xdr:col>
      <xdr:colOff>895350</xdr:colOff>
      <xdr:row>0</xdr:row>
      <xdr:rowOff>0</xdr:rowOff>
    </xdr:to>
    <xdr:sp>
      <xdr:nvSpPr>
        <xdr:cNvPr id="11" name="Text Box 21"/>
        <xdr:cNvSpPr txBox="1">
          <a:spLocks noChangeArrowheads="1"/>
        </xdr:cNvSpPr>
      </xdr:nvSpPr>
      <xdr:spPr>
        <a:xfrm>
          <a:off x="57150" y="0"/>
          <a:ext cx="1164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45720" rIns="64008" bIns="0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Nacionāla Atlase Boulingā uz AMF World Cup 2002 
</a:t>
          </a:r>
          <a:r>
            <a:rPr lang="en-US" cap="none" sz="26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Boulinga Centrs "Mēness" Rīga, Latvija 25.08.2002</a:t>
          </a:r>
          <a:r>
            <a:rPr lang="en-US" cap="none" sz="2000" b="0" i="0" u="none" baseline="0">
              <a:solidFill>
                <a:srgbClr val="000000"/>
              </a:solidFill>
              <a:latin typeface="HandelGothic TL Baltic"/>
              <a:ea typeface="HandelGothic TL Baltic"/>
              <a:cs typeface="HandelGothic TL Baltic"/>
            </a:rPr>
            <a:t>
</a:t>
          </a:r>
        </a:p>
      </xdr:txBody>
    </xdr:sp>
    <xdr:clientData/>
  </xdr:twoCellAnchor>
  <xdr:twoCellAnchor>
    <xdr:from>
      <xdr:col>6</xdr:col>
      <xdr:colOff>0</xdr:colOff>
      <xdr:row>24</xdr:row>
      <xdr:rowOff>190500</xdr:rowOff>
    </xdr:from>
    <xdr:to>
      <xdr:col>7</xdr:col>
      <xdr:colOff>9525</xdr:colOff>
      <xdr:row>26</xdr:row>
      <xdr:rowOff>209550</xdr:rowOff>
    </xdr:to>
    <xdr:grpSp>
      <xdr:nvGrpSpPr>
        <xdr:cNvPr id="12" name="Group 22"/>
        <xdr:cNvGrpSpPr>
          <a:grpSpLocks/>
        </xdr:cNvGrpSpPr>
      </xdr:nvGrpSpPr>
      <xdr:grpSpPr>
        <a:xfrm flipV="1">
          <a:off x="6667500" y="7562850"/>
          <a:ext cx="371475" cy="714375"/>
          <a:chOff x="680" y="104"/>
          <a:chExt cx="64" cy="44"/>
        </a:xfrm>
        <a:solidFill>
          <a:srgbClr val="FFFFFF"/>
        </a:solidFill>
      </xdr:grpSpPr>
      <xdr:sp>
        <xdr:nvSpPr>
          <xdr:cNvPr id="13" name="Line 23"/>
          <xdr:cNvSpPr>
            <a:spLocks/>
          </xdr:cNvSpPr>
        </xdr:nvSpPr>
        <xdr:spPr>
          <a:xfrm>
            <a:off x="706" y="148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>
            <a:off x="680" y="104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>
            <a:off x="680" y="148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26"/>
          <xdr:cNvSpPr>
            <a:spLocks/>
          </xdr:cNvSpPr>
        </xdr:nvSpPr>
        <xdr:spPr>
          <a:xfrm>
            <a:off x="706" y="104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4</xdr:row>
      <xdr:rowOff>0</xdr:rowOff>
    </xdr:to>
    <xdr:pic>
      <xdr:nvPicPr>
        <xdr:cNvPr id="17" name="Picture 27" descr="C:\Мои документы\Владислав\SPORT  EVENTS\2002-2003\L A T V I A\AMF 2003\wc2003-spo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200025</xdr:rowOff>
    </xdr:from>
    <xdr:to>
      <xdr:col>7</xdr:col>
      <xdr:colOff>0</xdr:colOff>
      <xdr:row>9</xdr:row>
      <xdr:rowOff>190500</xdr:rowOff>
    </xdr:to>
    <xdr:grpSp>
      <xdr:nvGrpSpPr>
        <xdr:cNvPr id="1" name="Group 1"/>
        <xdr:cNvGrpSpPr>
          <a:grpSpLocks/>
        </xdr:cNvGrpSpPr>
      </xdr:nvGrpSpPr>
      <xdr:grpSpPr>
        <a:xfrm>
          <a:off x="8029575" y="2486025"/>
          <a:ext cx="361950" cy="609600"/>
          <a:chOff x="680" y="104"/>
          <a:chExt cx="64" cy="44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06" y="148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680" y="104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680" y="148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706" y="104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11</xdr:row>
      <xdr:rowOff>190500</xdr:rowOff>
    </xdr:from>
    <xdr:to>
      <xdr:col>7</xdr:col>
      <xdr:colOff>9525</xdr:colOff>
      <xdr:row>13</xdr:row>
      <xdr:rowOff>209550</xdr:rowOff>
    </xdr:to>
    <xdr:grpSp>
      <xdr:nvGrpSpPr>
        <xdr:cNvPr id="6" name="Group 6"/>
        <xdr:cNvGrpSpPr>
          <a:grpSpLocks/>
        </xdr:cNvGrpSpPr>
      </xdr:nvGrpSpPr>
      <xdr:grpSpPr>
        <a:xfrm flipV="1">
          <a:off x="8029575" y="3714750"/>
          <a:ext cx="371475" cy="638175"/>
          <a:chOff x="680" y="104"/>
          <a:chExt cx="64" cy="44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706" y="148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80" y="104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680" y="148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706" y="104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15</xdr:row>
      <xdr:rowOff>180975</xdr:rowOff>
    </xdr:from>
    <xdr:to>
      <xdr:col>6</xdr:col>
      <xdr:colOff>352425</xdr:colOff>
      <xdr:row>17</xdr:row>
      <xdr:rowOff>171450</xdr:rowOff>
    </xdr:to>
    <xdr:grpSp>
      <xdr:nvGrpSpPr>
        <xdr:cNvPr id="11" name="Group 11"/>
        <xdr:cNvGrpSpPr>
          <a:grpSpLocks/>
        </xdr:cNvGrpSpPr>
      </xdr:nvGrpSpPr>
      <xdr:grpSpPr>
        <a:xfrm>
          <a:off x="8029575" y="4810125"/>
          <a:ext cx="352425" cy="609600"/>
          <a:chOff x="680" y="104"/>
          <a:chExt cx="64" cy="44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706" y="148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680" y="104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680" y="148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706" y="104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19</xdr:row>
      <xdr:rowOff>200025</xdr:rowOff>
    </xdr:from>
    <xdr:to>
      <xdr:col>7</xdr:col>
      <xdr:colOff>0</xdr:colOff>
      <xdr:row>21</xdr:row>
      <xdr:rowOff>219075</xdr:rowOff>
    </xdr:to>
    <xdr:grpSp>
      <xdr:nvGrpSpPr>
        <xdr:cNvPr id="16" name="Group 16"/>
        <xdr:cNvGrpSpPr>
          <a:grpSpLocks/>
        </xdr:cNvGrpSpPr>
      </xdr:nvGrpSpPr>
      <xdr:grpSpPr>
        <a:xfrm flipV="1">
          <a:off x="8029575" y="6067425"/>
          <a:ext cx="361950" cy="638175"/>
          <a:chOff x="680" y="104"/>
          <a:chExt cx="64" cy="4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706" y="148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680" y="104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680" y="148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706" y="104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0</xdr:row>
      <xdr:rowOff>0</xdr:rowOff>
    </xdr:from>
    <xdr:to>
      <xdr:col>10</xdr:col>
      <xdr:colOff>895350</xdr:colOff>
      <xdr:row>0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57150" y="0"/>
          <a:ext cx="14201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45720" rIns="64008" bIns="0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Nacionāla Atlase Boulingā uz AMF World Cup 2002 
</a:t>
          </a:r>
          <a:r>
            <a:rPr lang="en-US" cap="none" sz="26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Boulinga Centrs "Mēness" Rīga, Latvija 25.08.2002</a:t>
          </a:r>
          <a:r>
            <a:rPr lang="en-US" cap="none" sz="2000" b="0" i="0" u="none" baseline="0">
              <a:solidFill>
                <a:srgbClr val="000000"/>
              </a:solidFill>
              <a:latin typeface="HandelGothic TL Baltic"/>
              <a:ea typeface="HandelGothic TL Baltic"/>
              <a:cs typeface="HandelGothic TL Baltic"/>
            </a:rPr>
            <a:t>
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1695450</xdr:colOff>
      <xdr:row>4</xdr:row>
      <xdr:rowOff>38100</xdr:rowOff>
    </xdr:to>
    <xdr:pic>
      <xdr:nvPicPr>
        <xdr:cNvPr id="22" name="Picture 22" descr="C:\Мои документы\Владислав\SPORT  EVENTS\2002-2003\L A T V I A\AMF 2003\wc2003-spo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657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27">
      <selection activeCell="C22" sqref="C22"/>
    </sheetView>
  </sheetViews>
  <sheetFormatPr defaultColWidth="9.140625" defaultRowHeight="12.75"/>
  <cols>
    <col min="1" max="1" width="6.57421875" style="23" bestFit="1" customWidth="1"/>
    <col min="2" max="2" width="32.57421875" style="23" customWidth="1"/>
    <col min="3" max="10" width="9.140625" style="23" customWidth="1"/>
    <col min="11" max="11" width="10.7109375" style="23" bestFit="1" customWidth="1"/>
    <col min="12" max="12" width="10.421875" style="23" bestFit="1" customWidth="1"/>
    <col min="13" max="16384" width="9.140625" style="23" customWidth="1"/>
  </cols>
  <sheetData>
    <row r="1" spans="2:6" ht="26.25" thickBot="1">
      <c r="B1" s="24" t="s">
        <v>81</v>
      </c>
      <c r="F1" s="25" t="s">
        <v>80</v>
      </c>
    </row>
    <row r="2" spans="1:12" s="33" customFormat="1" ht="39.75" customHeight="1" thickBot="1">
      <c r="A2" s="26"/>
      <c r="B2" s="27" t="s">
        <v>82</v>
      </c>
      <c r="C2" s="29">
        <v>1</v>
      </c>
      <c r="D2" s="30">
        <v>2</v>
      </c>
      <c r="E2" s="30">
        <v>3</v>
      </c>
      <c r="F2" s="30">
        <v>4</v>
      </c>
      <c r="G2" s="30">
        <v>5</v>
      </c>
      <c r="H2" s="30">
        <v>6</v>
      </c>
      <c r="I2" s="30">
        <v>7</v>
      </c>
      <c r="J2" s="31">
        <v>8</v>
      </c>
      <c r="K2" s="26" t="s">
        <v>79</v>
      </c>
      <c r="L2" s="32" t="s">
        <v>28</v>
      </c>
    </row>
    <row r="3" spans="1:12" s="41" customFormat="1" ht="27.75" customHeight="1">
      <c r="A3" s="34">
        <f aca="true" t="shared" si="0" ref="A3:A24">A2+1</f>
        <v>1</v>
      </c>
      <c r="B3" s="35" t="s">
        <v>13</v>
      </c>
      <c r="C3" s="37">
        <v>165</v>
      </c>
      <c r="D3" s="38">
        <v>182</v>
      </c>
      <c r="E3" s="38">
        <v>249</v>
      </c>
      <c r="F3" s="38">
        <v>183</v>
      </c>
      <c r="G3" s="38">
        <v>207</v>
      </c>
      <c r="H3" s="38">
        <v>209</v>
      </c>
      <c r="I3" s="38">
        <v>213</v>
      </c>
      <c r="J3" s="39">
        <v>183</v>
      </c>
      <c r="K3" s="34">
        <f aca="true" t="shared" si="1" ref="K3:K24">SUM(C3:J3)</f>
        <v>1591</v>
      </c>
      <c r="L3" s="40">
        <f aca="true" t="shared" si="2" ref="L3:L25">K3/8</f>
        <v>198.875</v>
      </c>
    </row>
    <row r="4" spans="1:12" s="41" customFormat="1" ht="27.75" customHeight="1">
      <c r="A4" s="42">
        <f t="shared" si="0"/>
        <v>2</v>
      </c>
      <c r="B4" s="49" t="s">
        <v>15</v>
      </c>
      <c r="C4" s="45">
        <v>210</v>
      </c>
      <c r="D4" s="46">
        <v>204</v>
      </c>
      <c r="E4" s="46">
        <v>178</v>
      </c>
      <c r="F4" s="46">
        <v>215</v>
      </c>
      <c r="G4" s="46">
        <v>182</v>
      </c>
      <c r="H4" s="46">
        <v>187</v>
      </c>
      <c r="I4" s="46">
        <v>182</v>
      </c>
      <c r="J4" s="47">
        <v>190</v>
      </c>
      <c r="K4" s="42">
        <f aca="true" t="shared" si="3" ref="K4:K12">SUM(C4:J4)</f>
        <v>1548</v>
      </c>
      <c r="L4" s="48">
        <f t="shared" si="2"/>
        <v>193.5</v>
      </c>
    </row>
    <row r="5" spans="1:12" s="41" customFormat="1" ht="27.75" customHeight="1">
      <c r="A5" s="42">
        <f t="shared" si="0"/>
        <v>3</v>
      </c>
      <c r="B5" s="49" t="s">
        <v>90</v>
      </c>
      <c r="C5" s="45">
        <v>224</v>
      </c>
      <c r="D5" s="46">
        <v>170</v>
      </c>
      <c r="E5" s="46">
        <v>186</v>
      </c>
      <c r="F5" s="46">
        <v>192</v>
      </c>
      <c r="G5" s="46">
        <v>202</v>
      </c>
      <c r="H5" s="46">
        <v>183</v>
      </c>
      <c r="I5" s="46">
        <v>189</v>
      </c>
      <c r="J5" s="47">
        <v>171</v>
      </c>
      <c r="K5" s="42">
        <f t="shared" si="3"/>
        <v>1517</v>
      </c>
      <c r="L5" s="48">
        <f t="shared" si="2"/>
        <v>189.625</v>
      </c>
    </row>
    <row r="6" spans="1:12" s="41" customFormat="1" ht="27.75" customHeight="1">
      <c r="A6" s="42">
        <v>4</v>
      </c>
      <c r="B6" s="43" t="s">
        <v>73</v>
      </c>
      <c r="C6" s="45">
        <v>169</v>
      </c>
      <c r="D6" s="46">
        <v>245</v>
      </c>
      <c r="E6" s="46">
        <v>168</v>
      </c>
      <c r="F6" s="46">
        <v>209</v>
      </c>
      <c r="G6" s="46">
        <v>164</v>
      </c>
      <c r="H6" s="46">
        <v>187</v>
      </c>
      <c r="I6" s="46">
        <v>198</v>
      </c>
      <c r="J6" s="47">
        <v>151</v>
      </c>
      <c r="K6" s="42">
        <f t="shared" si="3"/>
        <v>1491</v>
      </c>
      <c r="L6" s="48">
        <f t="shared" si="2"/>
        <v>186.375</v>
      </c>
    </row>
    <row r="7" spans="1:12" s="41" customFormat="1" ht="27.75" customHeight="1">
      <c r="A7" s="42">
        <f t="shared" si="0"/>
        <v>5</v>
      </c>
      <c r="B7" s="43" t="s">
        <v>11</v>
      </c>
      <c r="C7" s="45">
        <v>224</v>
      </c>
      <c r="D7" s="46">
        <v>171</v>
      </c>
      <c r="E7" s="46">
        <v>201</v>
      </c>
      <c r="F7" s="46">
        <v>173</v>
      </c>
      <c r="G7" s="46">
        <v>152</v>
      </c>
      <c r="H7" s="46">
        <v>161</v>
      </c>
      <c r="I7" s="46">
        <v>226</v>
      </c>
      <c r="J7" s="47">
        <v>182</v>
      </c>
      <c r="K7" s="42">
        <f t="shared" si="3"/>
        <v>1490</v>
      </c>
      <c r="L7" s="48">
        <f t="shared" si="2"/>
        <v>186.25</v>
      </c>
    </row>
    <row r="8" spans="1:12" s="41" customFormat="1" ht="27.75" customHeight="1">
      <c r="A8" s="42">
        <f t="shared" si="0"/>
        <v>6</v>
      </c>
      <c r="B8" s="43" t="s">
        <v>6</v>
      </c>
      <c r="C8" s="45">
        <v>227</v>
      </c>
      <c r="D8" s="46">
        <v>187</v>
      </c>
      <c r="E8" s="46">
        <v>166</v>
      </c>
      <c r="F8" s="46">
        <v>184</v>
      </c>
      <c r="G8" s="46">
        <v>202</v>
      </c>
      <c r="H8" s="46">
        <v>167</v>
      </c>
      <c r="I8" s="46">
        <v>144</v>
      </c>
      <c r="J8" s="47">
        <v>195</v>
      </c>
      <c r="K8" s="42">
        <f t="shared" si="3"/>
        <v>1472</v>
      </c>
      <c r="L8" s="48">
        <f t="shared" si="2"/>
        <v>184</v>
      </c>
    </row>
    <row r="9" spans="1:12" s="41" customFormat="1" ht="27.75" customHeight="1">
      <c r="A9" s="42">
        <f t="shared" si="0"/>
        <v>7</v>
      </c>
      <c r="B9" s="49" t="s">
        <v>92</v>
      </c>
      <c r="C9" s="45">
        <v>187</v>
      </c>
      <c r="D9" s="46">
        <v>198</v>
      </c>
      <c r="E9" s="46">
        <v>194</v>
      </c>
      <c r="F9" s="46">
        <v>205</v>
      </c>
      <c r="G9" s="46">
        <v>161</v>
      </c>
      <c r="H9" s="46">
        <v>179</v>
      </c>
      <c r="I9" s="46">
        <v>173</v>
      </c>
      <c r="J9" s="47">
        <v>170</v>
      </c>
      <c r="K9" s="42">
        <f t="shared" si="3"/>
        <v>1467</v>
      </c>
      <c r="L9" s="48">
        <f t="shared" si="2"/>
        <v>183.375</v>
      </c>
    </row>
    <row r="10" spans="1:12" s="41" customFormat="1" ht="27.75" customHeight="1">
      <c r="A10" s="42">
        <f t="shared" si="0"/>
        <v>8</v>
      </c>
      <c r="B10" s="43" t="s">
        <v>84</v>
      </c>
      <c r="C10" s="45">
        <v>181</v>
      </c>
      <c r="D10" s="46">
        <v>148</v>
      </c>
      <c r="E10" s="46">
        <v>168</v>
      </c>
      <c r="F10" s="46">
        <v>169</v>
      </c>
      <c r="G10" s="46">
        <v>222</v>
      </c>
      <c r="H10" s="46">
        <v>147</v>
      </c>
      <c r="I10" s="46">
        <v>176</v>
      </c>
      <c r="J10" s="47">
        <v>221</v>
      </c>
      <c r="K10" s="42">
        <f t="shared" si="3"/>
        <v>1432</v>
      </c>
      <c r="L10" s="48">
        <f t="shared" si="2"/>
        <v>179</v>
      </c>
    </row>
    <row r="11" spans="1:12" s="41" customFormat="1" ht="27.75" customHeight="1">
      <c r="A11" s="42">
        <f t="shared" si="0"/>
        <v>9</v>
      </c>
      <c r="B11" s="43" t="s">
        <v>75</v>
      </c>
      <c r="C11" s="45">
        <v>171</v>
      </c>
      <c r="D11" s="46">
        <v>160</v>
      </c>
      <c r="E11" s="46">
        <v>219</v>
      </c>
      <c r="F11" s="46">
        <v>198</v>
      </c>
      <c r="G11" s="46">
        <v>163</v>
      </c>
      <c r="H11" s="46">
        <v>182</v>
      </c>
      <c r="I11" s="46">
        <v>176</v>
      </c>
      <c r="J11" s="47">
        <v>149</v>
      </c>
      <c r="K11" s="42">
        <f t="shared" si="3"/>
        <v>1418</v>
      </c>
      <c r="L11" s="48">
        <f t="shared" si="2"/>
        <v>177.25</v>
      </c>
    </row>
    <row r="12" spans="1:12" s="41" customFormat="1" ht="27.75" customHeight="1">
      <c r="A12" s="42">
        <f t="shared" si="0"/>
        <v>10</v>
      </c>
      <c r="B12" s="49" t="s">
        <v>91</v>
      </c>
      <c r="C12" s="45">
        <v>149</v>
      </c>
      <c r="D12" s="46">
        <v>191</v>
      </c>
      <c r="E12" s="46">
        <v>182</v>
      </c>
      <c r="F12" s="46">
        <v>201</v>
      </c>
      <c r="G12" s="46">
        <v>190</v>
      </c>
      <c r="H12" s="46">
        <v>163</v>
      </c>
      <c r="I12" s="46">
        <v>188</v>
      </c>
      <c r="J12" s="47">
        <v>146</v>
      </c>
      <c r="K12" s="42">
        <f t="shared" si="3"/>
        <v>1410</v>
      </c>
      <c r="L12" s="48">
        <f t="shared" si="2"/>
        <v>176.25</v>
      </c>
    </row>
    <row r="13" spans="1:12" s="41" customFormat="1" ht="27.75" customHeight="1">
      <c r="A13" s="42">
        <f t="shared" si="0"/>
        <v>11</v>
      </c>
      <c r="B13" s="43" t="s">
        <v>77</v>
      </c>
      <c r="C13" s="67">
        <v>213</v>
      </c>
      <c r="D13" s="68">
        <v>140</v>
      </c>
      <c r="E13" s="68">
        <v>183</v>
      </c>
      <c r="F13" s="68">
        <v>133</v>
      </c>
      <c r="G13" s="68">
        <v>163</v>
      </c>
      <c r="H13" s="68">
        <v>170</v>
      </c>
      <c r="I13" s="68">
        <v>159</v>
      </c>
      <c r="J13" s="69">
        <v>226</v>
      </c>
      <c r="K13" s="42">
        <f t="shared" si="1"/>
        <v>1387</v>
      </c>
      <c r="L13" s="48">
        <f t="shared" si="2"/>
        <v>173.375</v>
      </c>
    </row>
    <row r="14" spans="1:12" s="41" customFormat="1" ht="27.75" customHeight="1">
      <c r="A14" s="42">
        <f t="shared" si="0"/>
        <v>12</v>
      </c>
      <c r="B14" s="43" t="s">
        <v>14</v>
      </c>
      <c r="C14" s="67">
        <v>183</v>
      </c>
      <c r="D14" s="68">
        <v>180</v>
      </c>
      <c r="E14" s="68">
        <v>169</v>
      </c>
      <c r="F14" s="68">
        <v>155</v>
      </c>
      <c r="G14" s="68">
        <v>192</v>
      </c>
      <c r="H14" s="68">
        <v>170</v>
      </c>
      <c r="I14" s="68">
        <v>156</v>
      </c>
      <c r="J14" s="69">
        <v>179</v>
      </c>
      <c r="K14" s="42">
        <f>SUM(C14:J14)</f>
        <v>1384</v>
      </c>
      <c r="L14" s="48">
        <f>K14/8</f>
        <v>173</v>
      </c>
    </row>
    <row r="15" spans="1:12" s="41" customFormat="1" ht="27.75" customHeight="1">
      <c r="A15" s="42">
        <f t="shared" si="0"/>
        <v>13</v>
      </c>
      <c r="B15" s="43" t="s">
        <v>74</v>
      </c>
      <c r="C15" s="67">
        <v>190</v>
      </c>
      <c r="D15" s="68">
        <v>182</v>
      </c>
      <c r="E15" s="68">
        <v>169</v>
      </c>
      <c r="F15" s="68">
        <v>186</v>
      </c>
      <c r="G15" s="68">
        <v>148</v>
      </c>
      <c r="H15" s="68">
        <v>177</v>
      </c>
      <c r="I15" s="68">
        <v>169</v>
      </c>
      <c r="J15" s="69">
        <v>147</v>
      </c>
      <c r="K15" s="42">
        <f t="shared" si="1"/>
        <v>1368</v>
      </c>
      <c r="L15" s="48">
        <f t="shared" si="2"/>
        <v>171</v>
      </c>
    </row>
    <row r="16" spans="1:12" s="41" customFormat="1" ht="27.75" customHeight="1">
      <c r="A16" s="42">
        <f t="shared" si="0"/>
        <v>14</v>
      </c>
      <c r="B16" s="49" t="s">
        <v>10</v>
      </c>
      <c r="C16" s="67">
        <v>166</v>
      </c>
      <c r="D16" s="68">
        <v>161</v>
      </c>
      <c r="E16" s="68">
        <v>175</v>
      </c>
      <c r="F16" s="68">
        <v>184</v>
      </c>
      <c r="G16" s="68">
        <v>169</v>
      </c>
      <c r="H16" s="68">
        <v>139</v>
      </c>
      <c r="I16" s="68">
        <v>198</v>
      </c>
      <c r="J16" s="69">
        <v>159</v>
      </c>
      <c r="K16" s="42">
        <f t="shared" si="1"/>
        <v>1351</v>
      </c>
      <c r="L16" s="48">
        <f t="shared" si="2"/>
        <v>168.875</v>
      </c>
    </row>
    <row r="17" spans="1:12" s="41" customFormat="1" ht="27.75" customHeight="1">
      <c r="A17" s="42">
        <v>15</v>
      </c>
      <c r="B17" s="49" t="s">
        <v>78</v>
      </c>
      <c r="C17" s="67">
        <v>177</v>
      </c>
      <c r="D17" s="68">
        <v>211</v>
      </c>
      <c r="E17" s="68">
        <v>144</v>
      </c>
      <c r="F17" s="68">
        <v>157</v>
      </c>
      <c r="G17" s="68">
        <v>212</v>
      </c>
      <c r="H17" s="68">
        <v>171</v>
      </c>
      <c r="I17" s="68">
        <v>140</v>
      </c>
      <c r="J17" s="69">
        <v>137</v>
      </c>
      <c r="K17" s="42">
        <f t="shared" si="1"/>
        <v>1349</v>
      </c>
      <c r="L17" s="48">
        <f t="shared" si="2"/>
        <v>168.625</v>
      </c>
    </row>
    <row r="18" spans="1:12" s="41" customFormat="1" ht="27.75" customHeight="1">
      <c r="A18" s="42">
        <f t="shared" si="0"/>
        <v>16</v>
      </c>
      <c r="B18" s="49" t="s">
        <v>8</v>
      </c>
      <c r="C18" s="67">
        <v>156</v>
      </c>
      <c r="D18" s="68">
        <v>168</v>
      </c>
      <c r="E18" s="68">
        <v>163</v>
      </c>
      <c r="F18" s="68">
        <v>144</v>
      </c>
      <c r="G18" s="68">
        <v>180</v>
      </c>
      <c r="H18" s="68">
        <v>164</v>
      </c>
      <c r="I18" s="68">
        <v>179</v>
      </c>
      <c r="J18" s="69">
        <v>176</v>
      </c>
      <c r="K18" s="42">
        <f t="shared" si="1"/>
        <v>1330</v>
      </c>
      <c r="L18" s="48">
        <f t="shared" si="2"/>
        <v>166.25</v>
      </c>
    </row>
    <row r="19" spans="1:12" s="41" customFormat="1" ht="27.75" customHeight="1">
      <c r="A19" s="42">
        <f>A18+1</f>
        <v>17</v>
      </c>
      <c r="B19" s="49" t="s">
        <v>16</v>
      </c>
      <c r="C19" s="67">
        <v>135</v>
      </c>
      <c r="D19" s="68">
        <v>173</v>
      </c>
      <c r="E19" s="68">
        <v>147</v>
      </c>
      <c r="F19" s="68">
        <v>175</v>
      </c>
      <c r="G19" s="68">
        <v>179</v>
      </c>
      <c r="H19" s="68">
        <v>147</v>
      </c>
      <c r="I19" s="68">
        <v>178</v>
      </c>
      <c r="J19" s="69">
        <v>169</v>
      </c>
      <c r="K19" s="42">
        <f t="shared" si="1"/>
        <v>1303</v>
      </c>
      <c r="L19" s="48">
        <f t="shared" si="2"/>
        <v>162.875</v>
      </c>
    </row>
    <row r="20" spans="1:12" s="41" customFormat="1" ht="27.75" customHeight="1">
      <c r="A20" s="42">
        <f t="shared" si="0"/>
        <v>18</v>
      </c>
      <c r="B20" s="49" t="s">
        <v>89</v>
      </c>
      <c r="C20" s="67">
        <v>185</v>
      </c>
      <c r="D20" s="68">
        <v>147</v>
      </c>
      <c r="E20" s="68">
        <v>134</v>
      </c>
      <c r="F20" s="68">
        <v>158</v>
      </c>
      <c r="G20" s="68">
        <v>166</v>
      </c>
      <c r="H20" s="68">
        <v>191</v>
      </c>
      <c r="I20" s="68">
        <v>154</v>
      </c>
      <c r="J20" s="69">
        <v>167</v>
      </c>
      <c r="K20" s="42">
        <f t="shared" si="1"/>
        <v>1302</v>
      </c>
      <c r="L20" s="48">
        <f t="shared" si="2"/>
        <v>162.75</v>
      </c>
    </row>
    <row r="21" spans="1:12" s="41" customFormat="1" ht="27.75" customHeight="1">
      <c r="A21" s="42">
        <f t="shared" si="0"/>
        <v>19</v>
      </c>
      <c r="B21" s="49" t="s">
        <v>88</v>
      </c>
      <c r="C21" s="67">
        <v>181</v>
      </c>
      <c r="D21" s="68">
        <v>156</v>
      </c>
      <c r="E21" s="68">
        <v>144</v>
      </c>
      <c r="F21" s="68">
        <v>146</v>
      </c>
      <c r="G21" s="68">
        <v>194</v>
      </c>
      <c r="H21" s="68">
        <v>164</v>
      </c>
      <c r="I21" s="68">
        <v>170</v>
      </c>
      <c r="J21" s="69">
        <v>139</v>
      </c>
      <c r="K21" s="42">
        <f t="shared" si="1"/>
        <v>1294</v>
      </c>
      <c r="L21" s="48">
        <f t="shared" si="2"/>
        <v>161.75</v>
      </c>
    </row>
    <row r="22" spans="1:12" s="41" customFormat="1" ht="27.75" customHeight="1">
      <c r="A22" s="42">
        <f t="shared" si="0"/>
        <v>20</v>
      </c>
      <c r="B22" s="49" t="s">
        <v>19</v>
      </c>
      <c r="C22" s="67">
        <v>149</v>
      </c>
      <c r="D22" s="68">
        <v>153</v>
      </c>
      <c r="E22" s="68">
        <v>155</v>
      </c>
      <c r="F22" s="68">
        <v>168</v>
      </c>
      <c r="G22" s="68">
        <v>166</v>
      </c>
      <c r="H22" s="68">
        <v>189</v>
      </c>
      <c r="I22" s="68">
        <v>120</v>
      </c>
      <c r="J22" s="69">
        <v>182</v>
      </c>
      <c r="K22" s="42">
        <f t="shared" si="1"/>
        <v>1282</v>
      </c>
      <c r="L22" s="48">
        <f t="shared" si="2"/>
        <v>160.25</v>
      </c>
    </row>
    <row r="23" spans="1:12" s="41" customFormat="1" ht="27.75" customHeight="1">
      <c r="A23" s="42">
        <f t="shared" si="0"/>
        <v>21</v>
      </c>
      <c r="B23" s="49" t="s">
        <v>98</v>
      </c>
      <c r="C23" s="67">
        <v>178</v>
      </c>
      <c r="D23" s="68">
        <v>137</v>
      </c>
      <c r="E23" s="68">
        <v>134</v>
      </c>
      <c r="F23" s="68">
        <v>150</v>
      </c>
      <c r="G23" s="68">
        <v>151</v>
      </c>
      <c r="H23" s="68">
        <v>145</v>
      </c>
      <c r="I23" s="68">
        <v>167</v>
      </c>
      <c r="J23" s="69">
        <v>178</v>
      </c>
      <c r="K23" s="42">
        <f t="shared" si="1"/>
        <v>1240</v>
      </c>
      <c r="L23" s="48">
        <f t="shared" si="2"/>
        <v>155</v>
      </c>
    </row>
    <row r="24" spans="1:12" s="41" customFormat="1" ht="27.75" customHeight="1">
      <c r="A24" s="42">
        <f t="shared" si="0"/>
        <v>22</v>
      </c>
      <c r="B24" s="49" t="s">
        <v>93</v>
      </c>
      <c r="C24" s="67">
        <v>137</v>
      </c>
      <c r="D24" s="68">
        <v>188</v>
      </c>
      <c r="E24" s="68">
        <v>145</v>
      </c>
      <c r="F24" s="68">
        <v>146</v>
      </c>
      <c r="G24" s="68">
        <v>141</v>
      </c>
      <c r="H24" s="68">
        <v>146</v>
      </c>
      <c r="I24" s="68">
        <v>162</v>
      </c>
      <c r="J24" s="69">
        <v>153</v>
      </c>
      <c r="K24" s="42">
        <f t="shared" si="1"/>
        <v>1218</v>
      </c>
      <c r="L24" s="48">
        <f t="shared" si="2"/>
        <v>152.25</v>
      </c>
    </row>
    <row r="25" spans="1:12" s="41" customFormat="1" ht="27.75" customHeight="1" thickBot="1">
      <c r="A25" s="51">
        <v>23</v>
      </c>
      <c r="B25" s="76" t="s">
        <v>87</v>
      </c>
      <c r="C25" s="54">
        <v>138</v>
      </c>
      <c r="D25" s="55">
        <v>159</v>
      </c>
      <c r="E25" s="55">
        <v>137</v>
      </c>
      <c r="F25" s="55">
        <v>151</v>
      </c>
      <c r="G25" s="55">
        <v>170</v>
      </c>
      <c r="H25" s="55">
        <v>157</v>
      </c>
      <c r="I25" s="55">
        <v>163</v>
      </c>
      <c r="J25" s="56">
        <v>129</v>
      </c>
      <c r="K25" s="51">
        <f>SUM(C25:J25)</f>
        <v>1204</v>
      </c>
      <c r="L25" s="57">
        <f t="shared" si="2"/>
        <v>150.5</v>
      </c>
    </row>
    <row r="26" spans="1:12" s="41" customFormat="1" ht="27.75" customHeight="1" thickBot="1">
      <c r="A26" s="81"/>
      <c r="B26" s="82"/>
      <c r="C26" s="81"/>
      <c r="D26" s="81"/>
      <c r="E26" s="81"/>
      <c r="F26" s="81"/>
      <c r="G26" s="81"/>
      <c r="H26" s="81"/>
      <c r="I26" s="81"/>
      <c r="J26" s="81"/>
      <c r="K26" s="81"/>
      <c r="L26" s="83"/>
    </row>
    <row r="27" spans="1:12" s="1" customFormat="1" ht="26.25" thickBot="1">
      <c r="A27" s="84"/>
      <c r="B27" s="85" t="s">
        <v>83</v>
      </c>
      <c r="C27" s="87">
        <v>1</v>
      </c>
      <c r="D27" s="88">
        <v>2</v>
      </c>
      <c r="E27" s="88">
        <v>3</v>
      </c>
      <c r="F27" s="88">
        <v>4</v>
      </c>
      <c r="G27" s="88">
        <v>5</v>
      </c>
      <c r="H27" s="88">
        <v>6</v>
      </c>
      <c r="I27" s="88">
        <v>7</v>
      </c>
      <c r="J27" s="89">
        <v>8</v>
      </c>
      <c r="K27" s="84" t="s">
        <v>79</v>
      </c>
      <c r="L27" s="90" t="s">
        <v>28</v>
      </c>
    </row>
    <row r="28" spans="1:12" s="1" customFormat="1" ht="27.75" customHeight="1">
      <c r="A28" s="91" t="s">
        <v>99</v>
      </c>
      <c r="B28" s="92" t="s">
        <v>76</v>
      </c>
      <c r="C28" s="94">
        <v>160</v>
      </c>
      <c r="D28" s="95">
        <v>183</v>
      </c>
      <c r="E28" s="95">
        <v>224</v>
      </c>
      <c r="F28" s="95">
        <v>178</v>
      </c>
      <c r="G28" s="95">
        <v>183</v>
      </c>
      <c r="H28" s="95">
        <v>227</v>
      </c>
      <c r="I28" s="95">
        <v>203</v>
      </c>
      <c r="J28" s="96">
        <v>145</v>
      </c>
      <c r="K28" s="97">
        <f aca="true" t="shared" si="4" ref="K28:K35">SUM(C28:J28)</f>
        <v>1503</v>
      </c>
      <c r="L28" s="98">
        <f aca="true" t="shared" si="5" ref="L28:L35">K28/8</f>
        <v>187.875</v>
      </c>
    </row>
    <row r="29" spans="1:12" s="1" customFormat="1" ht="27.75" customHeight="1">
      <c r="A29" s="99" t="s">
        <v>99</v>
      </c>
      <c r="B29" s="100" t="s">
        <v>23</v>
      </c>
      <c r="C29" s="102">
        <v>166</v>
      </c>
      <c r="D29" s="103">
        <v>209</v>
      </c>
      <c r="E29" s="103">
        <v>177</v>
      </c>
      <c r="F29" s="103">
        <v>176</v>
      </c>
      <c r="G29" s="103">
        <v>192</v>
      </c>
      <c r="H29" s="103">
        <v>148</v>
      </c>
      <c r="I29" s="103">
        <v>236</v>
      </c>
      <c r="J29" s="104">
        <v>199</v>
      </c>
      <c r="K29" s="105">
        <f t="shared" si="4"/>
        <v>1503</v>
      </c>
      <c r="L29" s="106">
        <f t="shared" si="5"/>
        <v>187.875</v>
      </c>
    </row>
    <row r="30" spans="1:12" s="1" customFormat="1" ht="27.75" customHeight="1">
      <c r="A30" s="105">
        <v>3</v>
      </c>
      <c r="B30" s="100" t="s">
        <v>94</v>
      </c>
      <c r="C30" s="102">
        <v>227</v>
      </c>
      <c r="D30" s="103">
        <v>196</v>
      </c>
      <c r="E30" s="103">
        <v>192</v>
      </c>
      <c r="F30" s="103">
        <v>172</v>
      </c>
      <c r="G30" s="103">
        <v>186</v>
      </c>
      <c r="H30" s="103">
        <v>143</v>
      </c>
      <c r="I30" s="103">
        <v>173</v>
      </c>
      <c r="J30" s="104">
        <v>168</v>
      </c>
      <c r="K30" s="105">
        <f t="shared" si="4"/>
        <v>1457</v>
      </c>
      <c r="L30" s="106">
        <f t="shared" si="5"/>
        <v>182.125</v>
      </c>
    </row>
    <row r="31" spans="1:12" s="1" customFormat="1" ht="27.75" customHeight="1">
      <c r="A31" s="105">
        <v>4</v>
      </c>
      <c r="B31" s="100" t="s">
        <v>27</v>
      </c>
      <c r="C31" s="102">
        <v>184</v>
      </c>
      <c r="D31" s="103">
        <v>166</v>
      </c>
      <c r="E31" s="103">
        <v>193</v>
      </c>
      <c r="F31" s="103">
        <v>163</v>
      </c>
      <c r="G31" s="103">
        <v>192</v>
      </c>
      <c r="H31" s="103">
        <v>168</v>
      </c>
      <c r="I31" s="103">
        <v>181</v>
      </c>
      <c r="J31" s="104">
        <v>164</v>
      </c>
      <c r="K31" s="105">
        <f t="shared" si="4"/>
        <v>1411</v>
      </c>
      <c r="L31" s="106">
        <f t="shared" si="5"/>
        <v>176.375</v>
      </c>
    </row>
    <row r="32" spans="1:12" s="1" customFormat="1" ht="27.75" customHeight="1">
      <c r="A32" s="105">
        <v>5</v>
      </c>
      <c r="B32" s="100" t="s">
        <v>95</v>
      </c>
      <c r="C32" s="102">
        <v>158</v>
      </c>
      <c r="D32" s="103">
        <v>196</v>
      </c>
      <c r="E32" s="103">
        <v>165</v>
      </c>
      <c r="F32" s="103">
        <v>193</v>
      </c>
      <c r="G32" s="103">
        <v>168</v>
      </c>
      <c r="H32" s="103">
        <v>214</v>
      </c>
      <c r="I32" s="103">
        <v>169</v>
      </c>
      <c r="J32" s="104">
        <v>143</v>
      </c>
      <c r="K32" s="105">
        <f t="shared" si="4"/>
        <v>1406</v>
      </c>
      <c r="L32" s="106">
        <f t="shared" si="5"/>
        <v>175.75</v>
      </c>
    </row>
    <row r="33" spans="1:12" s="1" customFormat="1" ht="27.75" customHeight="1">
      <c r="A33" s="105">
        <v>6</v>
      </c>
      <c r="B33" s="100" t="s">
        <v>24</v>
      </c>
      <c r="C33" s="102">
        <v>165</v>
      </c>
      <c r="D33" s="103">
        <v>181</v>
      </c>
      <c r="E33" s="103">
        <v>152</v>
      </c>
      <c r="F33" s="103">
        <v>171</v>
      </c>
      <c r="G33" s="103">
        <v>167</v>
      </c>
      <c r="H33" s="103">
        <v>176</v>
      </c>
      <c r="I33" s="103">
        <v>199</v>
      </c>
      <c r="J33" s="104">
        <v>182</v>
      </c>
      <c r="K33" s="105">
        <f t="shared" si="4"/>
        <v>1393</v>
      </c>
      <c r="L33" s="106">
        <f t="shared" si="5"/>
        <v>174.125</v>
      </c>
    </row>
    <row r="34" spans="1:12" s="1" customFormat="1" ht="27.75" customHeight="1">
      <c r="A34" s="105">
        <v>7</v>
      </c>
      <c r="B34" s="100" t="s">
        <v>21</v>
      </c>
      <c r="C34" s="102">
        <v>159</v>
      </c>
      <c r="D34" s="103">
        <v>195</v>
      </c>
      <c r="E34" s="103">
        <v>170</v>
      </c>
      <c r="F34" s="103">
        <v>201</v>
      </c>
      <c r="G34" s="103">
        <v>126</v>
      </c>
      <c r="H34" s="103">
        <v>183</v>
      </c>
      <c r="I34" s="103">
        <v>206</v>
      </c>
      <c r="J34" s="104">
        <v>143</v>
      </c>
      <c r="K34" s="105">
        <f t="shared" si="4"/>
        <v>1383</v>
      </c>
      <c r="L34" s="106">
        <f t="shared" si="5"/>
        <v>172.875</v>
      </c>
    </row>
    <row r="35" spans="1:12" s="1" customFormat="1" ht="27.75" customHeight="1" thickBot="1">
      <c r="A35" s="107">
        <v>8</v>
      </c>
      <c r="B35" s="108" t="s">
        <v>2</v>
      </c>
      <c r="C35" s="122">
        <v>142</v>
      </c>
      <c r="D35" s="123">
        <v>145</v>
      </c>
      <c r="E35" s="123">
        <v>129</v>
      </c>
      <c r="F35" s="123">
        <v>191</v>
      </c>
      <c r="G35" s="123">
        <v>183</v>
      </c>
      <c r="H35" s="123">
        <v>179</v>
      </c>
      <c r="I35" s="123">
        <v>165</v>
      </c>
      <c r="J35" s="124">
        <v>174</v>
      </c>
      <c r="K35" s="107">
        <f t="shared" si="4"/>
        <v>1308</v>
      </c>
      <c r="L35" s="110">
        <f t="shared" si="5"/>
        <v>163.5</v>
      </c>
    </row>
    <row r="36" ht="24" thickBot="1"/>
    <row r="37" spans="1:12" ht="26.25" thickBot="1">
      <c r="A37" s="111"/>
      <c r="B37" s="27" t="s">
        <v>85</v>
      </c>
      <c r="C37" s="87">
        <v>1</v>
      </c>
      <c r="D37" s="88">
        <v>2</v>
      </c>
      <c r="E37" s="88">
        <v>3</v>
      </c>
      <c r="F37" s="88">
        <v>4</v>
      </c>
      <c r="G37" s="88">
        <v>5</v>
      </c>
      <c r="H37" s="88">
        <v>6</v>
      </c>
      <c r="I37" s="88">
        <v>7</v>
      </c>
      <c r="J37" s="89">
        <v>8</v>
      </c>
      <c r="K37" s="84" t="s">
        <v>79</v>
      </c>
      <c r="L37" s="90" t="s">
        <v>28</v>
      </c>
    </row>
    <row r="38" spans="1:12" s="41" customFormat="1" ht="27.75" customHeight="1" thickBot="1">
      <c r="A38" s="114">
        <f>A36+1</f>
        <v>1</v>
      </c>
      <c r="B38" s="115" t="s">
        <v>86</v>
      </c>
      <c r="C38" s="116">
        <v>128</v>
      </c>
      <c r="D38" s="117">
        <v>170</v>
      </c>
      <c r="E38" s="117">
        <v>132</v>
      </c>
      <c r="F38" s="117">
        <v>166</v>
      </c>
      <c r="G38" s="117">
        <v>214</v>
      </c>
      <c r="H38" s="117">
        <v>189</v>
      </c>
      <c r="I38" s="117">
        <v>195</v>
      </c>
      <c r="J38" s="118">
        <v>174</v>
      </c>
      <c r="K38" s="114">
        <f>SUM(C38:J38)</f>
        <v>1368</v>
      </c>
      <c r="L38" s="119">
        <f>K38/8</f>
        <v>171</v>
      </c>
    </row>
  </sheetData>
  <sheetProtection/>
  <printOptions/>
  <pageMargins left="0.75" right="0.75" top="1" bottom="1" header="0.5" footer="0.5"/>
  <pageSetup fitToHeight="1" fitToWidth="1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57421875" style="23" bestFit="1" customWidth="1"/>
    <col min="2" max="2" width="32.57421875" style="23" customWidth="1"/>
    <col min="3" max="3" width="11.00390625" style="23" bestFit="1" customWidth="1"/>
    <col min="4" max="11" width="9.140625" style="23" customWidth="1"/>
    <col min="12" max="12" width="12.7109375" style="23" bestFit="1" customWidth="1"/>
    <col min="13" max="13" width="10.421875" style="23" bestFit="1" customWidth="1"/>
    <col min="14" max="16384" width="9.140625" style="23" customWidth="1"/>
  </cols>
  <sheetData>
    <row r="1" spans="2:7" ht="26.25" thickBot="1">
      <c r="B1" s="24" t="s">
        <v>81</v>
      </c>
      <c r="C1" s="24"/>
      <c r="G1" s="25" t="s">
        <v>102</v>
      </c>
    </row>
    <row r="2" spans="1:13" s="33" customFormat="1" ht="39.75" customHeight="1" thickBot="1">
      <c r="A2" s="26"/>
      <c r="B2" s="27" t="s">
        <v>82</v>
      </c>
      <c r="C2" s="120" t="s">
        <v>100</v>
      </c>
      <c r="D2" s="29">
        <v>1</v>
      </c>
      <c r="E2" s="30">
        <v>2</v>
      </c>
      <c r="F2" s="30">
        <v>3</v>
      </c>
      <c r="G2" s="30">
        <v>4</v>
      </c>
      <c r="H2" s="30">
        <v>5</v>
      </c>
      <c r="I2" s="30">
        <v>6</v>
      </c>
      <c r="J2" s="30">
        <v>7</v>
      </c>
      <c r="K2" s="31">
        <v>8</v>
      </c>
      <c r="L2" s="26" t="s">
        <v>101</v>
      </c>
      <c r="M2" s="32" t="s">
        <v>28</v>
      </c>
    </row>
    <row r="3" spans="1:13" s="41" customFormat="1" ht="27.75" customHeight="1">
      <c r="A3" s="34">
        <f>A2+1</f>
        <v>1</v>
      </c>
      <c r="B3" s="35" t="s">
        <v>13</v>
      </c>
      <c r="C3" s="36">
        <v>1591</v>
      </c>
      <c r="D3" s="37">
        <v>182</v>
      </c>
      <c r="E3" s="38">
        <v>219</v>
      </c>
      <c r="F3" s="38">
        <v>227</v>
      </c>
      <c r="G3" s="38">
        <v>210</v>
      </c>
      <c r="H3" s="38">
        <v>241</v>
      </c>
      <c r="I3" s="38">
        <v>222</v>
      </c>
      <c r="J3" s="38">
        <v>267</v>
      </c>
      <c r="K3" s="39">
        <v>185</v>
      </c>
      <c r="L3" s="34">
        <f>SUM(C3:K3)</f>
        <v>3344</v>
      </c>
      <c r="M3" s="40">
        <f>L3/16</f>
        <v>209</v>
      </c>
    </row>
    <row r="4" spans="1:13" s="41" customFormat="1" ht="27.75" customHeight="1">
      <c r="A4" s="42">
        <f>A3+1</f>
        <v>2</v>
      </c>
      <c r="B4" s="43" t="s">
        <v>11</v>
      </c>
      <c r="C4" s="44">
        <v>1490</v>
      </c>
      <c r="D4" s="45">
        <v>207</v>
      </c>
      <c r="E4" s="46">
        <v>276</v>
      </c>
      <c r="F4" s="46">
        <v>169</v>
      </c>
      <c r="G4" s="46">
        <v>131</v>
      </c>
      <c r="H4" s="46">
        <v>255</v>
      </c>
      <c r="I4" s="46">
        <v>159</v>
      </c>
      <c r="J4" s="46">
        <v>183</v>
      </c>
      <c r="K4" s="47">
        <v>225</v>
      </c>
      <c r="L4" s="42">
        <f aca="true" t="shared" si="0" ref="L4:L25">SUM(C4:K4)</f>
        <v>3095</v>
      </c>
      <c r="M4" s="48">
        <f aca="true" t="shared" si="1" ref="M4:M22">L4/16</f>
        <v>193.4375</v>
      </c>
    </row>
    <row r="5" spans="1:13" s="41" customFormat="1" ht="27.75" customHeight="1">
      <c r="A5" s="42">
        <f>A4+1</f>
        <v>3</v>
      </c>
      <c r="B5" s="49" t="s">
        <v>92</v>
      </c>
      <c r="C5" s="44">
        <v>1467</v>
      </c>
      <c r="D5" s="45">
        <v>197</v>
      </c>
      <c r="E5" s="46">
        <v>156</v>
      </c>
      <c r="F5" s="46">
        <v>197</v>
      </c>
      <c r="G5" s="46">
        <v>231</v>
      </c>
      <c r="H5" s="46">
        <v>215</v>
      </c>
      <c r="I5" s="46">
        <v>208</v>
      </c>
      <c r="J5" s="46">
        <v>192</v>
      </c>
      <c r="K5" s="47">
        <v>199</v>
      </c>
      <c r="L5" s="42">
        <f t="shared" si="0"/>
        <v>3062</v>
      </c>
      <c r="M5" s="48">
        <f t="shared" si="1"/>
        <v>191.375</v>
      </c>
    </row>
    <row r="6" spans="1:13" s="41" customFormat="1" ht="27.75" customHeight="1">
      <c r="A6" s="42">
        <v>4</v>
      </c>
      <c r="B6" s="49" t="s">
        <v>15</v>
      </c>
      <c r="C6" s="44">
        <v>1548</v>
      </c>
      <c r="D6" s="45">
        <v>202</v>
      </c>
      <c r="E6" s="46">
        <v>153</v>
      </c>
      <c r="F6" s="46">
        <v>196</v>
      </c>
      <c r="G6" s="46">
        <v>201</v>
      </c>
      <c r="H6" s="46">
        <v>202</v>
      </c>
      <c r="I6" s="46">
        <v>186</v>
      </c>
      <c r="J6" s="46">
        <v>165</v>
      </c>
      <c r="K6" s="47">
        <v>170</v>
      </c>
      <c r="L6" s="42">
        <f t="shared" si="0"/>
        <v>3023</v>
      </c>
      <c r="M6" s="48">
        <f t="shared" si="1"/>
        <v>188.9375</v>
      </c>
    </row>
    <row r="7" spans="1:13" s="41" customFormat="1" ht="27.75" customHeight="1">
      <c r="A7" s="42">
        <f aca="true" t="shared" si="2" ref="A7:A16">A6+1</f>
        <v>5</v>
      </c>
      <c r="B7" s="43" t="s">
        <v>6</v>
      </c>
      <c r="C7" s="44">
        <v>1472</v>
      </c>
      <c r="D7" s="45">
        <v>179</v>
      </c>
      <c r="E7" s="46">
        <v>173</v>
      </c>
      <c r="F7" s="46">
        <v>207</v>
      </c>
      <c r="G7" s="46">
        <v>191</v>
      </c>
      <c r="H7" s="46">
        <v>204</v>
      </c>
      <c r="I7" s="46">
        <v>191</v>
      </c>
      <c r="J7" s="46">
        <v>211</v>
      </c>
      <c r="K7" s="47">
        <v>184</v>
      </c>
      <c r="L7" s="42">
        <f t="shared" si="0"/>
        <v>3012</v>
      </c>
      <c r="M7" s="48">
        <f t="shared" si="1"/>
        <v>188.25</v>
      </c>
    </row>
    <row r="8" spans="1:13" s="41" customFormat="1" ht="27.75" customHeight="1">
      <c r="A8" s="42">
        <f t="shared" si="2"/>
        <v>6</v>
      </c>
      <c r="B8" s="43" t="s">
        <v>73</v>
      </c>
      <c r="C8" s="44">
        <v>1491</v>
      </c>
      <c r="D8" s="45">
        <v>180</v>
      </c>
      <c r="E8" s="46">
        <v>161</v>
      </c>
      <c r="F8" s="46">
        <v>214</v>
      </c>
      <c r="G8" s="46">
        <v>201</v>
      </c>
      <c r="H8" s="46">
        <v>195</v>
      </c>
      <c r="I8" s="46">
        <v>170</v>
      </c>
      <c r="J8" s="46">
        <v>205</v>
      </c>
      <c r="K8" s="47">
        <v>191</v>
      </c>
      <c r="L8" s="42">
        <f t="shared" si="0"/>
        <v>3008</v>
      </c>
      <c r="M8" s="48">
        <f t="shared" si="1"/>
        <v>188</v>
      </c>
    </row>
    <row r="9" spans="1:13" s="41" customFormat="1" ht="27.75" customHeight="1">
      <c r="A9" s="42">
        <f t="shared" si="2"/>
        <v>7</v>
      </c>
      <c r="B9" s="43" t="s">
        <v>84</v>
      </c>
      <c r="C9" s="44">
        <v>1432</v>
      </c>
      <c r="D9" s="45">
        <v>154</v>
      </c>
      <c r="E9" s="46">
        <v>188</v>
      </c>
      <c r="F9" s="46">
        <v>177</v>
      </c>
      <c r="G9" s="46">
        <v>176</v>
      </c>
      <c r="H9" s="46">
        <v>172</v>
      </c>
      <c r="I9" s="46">
        <v>192</v>
      </c>
      <c r="J9" s="46">
        <v>209</v>
      </c>
      <c r="K9" s="50">
        <v>300</v>
      </c>
      <c r="L9" s="42">
        <f t="shared" si="0"/>
        <v>3000</v>
      </c>
      <c r="M9" s="48">
        <f t="shared" si="1"/>
        <v>187.5</v>
      </c>
    </row>
    <row r="10" spans="1:13" s="41" customFormat="1" ht="27.75" customHeight="1" thickBot="1">
      <c r="A10" s="51">
        <f t="shared" si="2"/>
        <v>8</v>
      </c>
      <c r="B10" s="52" t="s">
        <v>77</v>
      </c>
      <c r="C10" s="53">
        <v>1387</v>
      </c>
      <c r="D10" s="54">
        <v>214</v>
      </c>
      <c r="E10" s="55">
        <v>166</v>
      </c>
      <c r="F10" s="55">
        <v>269</v>
      </c>
      <c r="G10" s="55">
        <v>181</v>
      </c>
      <c r="H10" s="55">
        <v>231</v>
      </c>
      <c r="I10" s="55">
        <v>215</v>
      </c>
      <c r="J10" s="55">
        <v>157</v>
      </c>
      <c r="K10" s="56">
        <v>148</v>
      </c>
      <c r="L10" s="51">
        <f t="shared" si="0"/>
        <v>2968</v>
      </c>
      <c r="M10" s="57">
        <f t="shared" si="1"/>
        <v>185.5</v>
      </c>
    </row>
    <row r="11" spans="1:13" s="41" customFormat="1" ht="27.75" customHeight="1">
      <c r="A11" s="58">
        <f t="shared" si="2"/>
        <v>9</v>
      </c>
      <c r="B11" s="59" t="s">
        <v>14</v>
      </c>
      <c r="C11" s="60">
        <v>1384</v>
      </c>
      <c r="D11" s="61">
        <v>180</v>
      </c>
      <c r="E11" s="62">
        <v>202</v>
      </c>
      <c r="F11" s="62">
        <v>193</v>
      </c>
      <c r="G11" s="62">
        <v>223</v>
      </c>
      <c r="H11" s="62">
        <v>203</v>
      </c>
      <c r="I11" s="62">
        <v>184</v>
      </c>
      <c r="J11" s="62">
        <v>162</v>
      </c>
      <c r="K11" s="63">
        <v>201</v>
      </c>
      <c r="L11" s="58">
        <f t="shared" si="0"/>
        <v>2932</v>
      </c>
      <c r="M11" s="64">
        <f t="shared" si="1"/>
        <v>183.25</v>
      </c>
    </row>
    <row r="12" spans="1:13" s="41" customFormat="1" ht="27.75" customHeight="1">
      <c r="A12" s="42">
        <f t="shared" si="2"/>
        <v>10</v>
      </c>
      <c r="B12" s="49" t="s">
        <v>104</v>
      </c>
      <c r="C12" s="65">
        <v>1517</v>
      </c>
      <c r="D12" s="45">
        <v>167</v>
      </c>
      <c r="E12" s="46">
        <v>146</v>
      </c>
      <c r="F12" s="46">
        <v>162</v>
      </c>
      <c r="G12" s="46">
        <v>201</v>
      </c>
      <c r="H12" s="46">
        <v>178</v>
      </c>
      <c r="I12" s="46">
        <v>167</v>
      </c>
      <c r="J12" s="46">
        <v>222</v>
      </c>
      <c r="K12" s="47">
        <v>168</v>
      </c>
      <c r="L12" s="42">
        <f t="shared" si="0"/>
        <v>2928</v>
      </c>
      <c r="M12" s="48">
        <f t="shared" si="1"/>
        <v>183</v>
      </c>
    </row>
    <row r="13" spans="1:13" s="41" customFormat="1" ht="27.75" customHeight="1">
      <c r="A13" s="42">
        <f t="shared" si="2"/>
        <v>11</v>
      </c>
      <c r="B13" s="49" t="s">
        <v>88</v>
      </c>
      <c r="C13" s="66">
        <v>1294</v>
      </c>
      <c r="D13" s="67">
        <v>147</v>
      </c>
      <c r="E13" s="68">
        <v>219</v>
      </c>
      <c r="F13" s="68">
        <v>221</v>
      </c>
      <c r="G13" s="68">
        <v>213</v>
      </c>
      <c r="H13" s="68">
        <v>199</v>
      </c>
      <c r="I13" s="68">
        <v>181</v>
      </c>
      <c r="J13" s="68">
        <v>202</v>
      </c>
      <c r="K13" s="69">
        <v>179</v>
      </c>
      <c r="L13" s="42">
        <f t="shared" si="0"/>
        <v>2855</v>
      </c>
      <c r="M13" s="48">
        <f t="shared" si="1"/>
        <v>178.4375</v>
      </c>
    </row>
    <row r="14" spans="1:13" s="41" customFormat="1" ht="27.75" customHeight="1">
      <c r="A14" s="42">
        <f t="shared" si="2"/>
        <v>12</v>
      </c>
      <c r="B14" s="43" t="s">
        <v>75</v>
      </c>
      <c r="C14" s="66">
        <v>1418</v>
      </c>
      <c r="D14" s="67">
        <v>148</v>
      </c>
      <c r="E14" s="68">
        <v>186</v>
      </c>
      <c r="F14" s="68">
        <v>148</v>
      </c>
      <c r="G14" s="68">
        <v>189</v>
      </c>
      <c r="H14" s="68">
        <v>167</v>
      </c>
      <c r="I14" s="68">
        <v>173</v>
      </c>
      <c r="J14" s="68">
        <v>181</v>
      </c>
      <c r="K14" s="69">
        <v>224</v>
      </c>
      <c r="L14" s="42">
        <f t="shared" si="0"/>
        <v>2834</v>
      </c>
      <c r="M14" s="48">
        <f t="shared" si="1"/>
        <v>177.125</v>
      </c>
    </row>
    <row r="15" spans="1:13" s="41" customFormat="1" ht="27.75" customHeight="1">
      <c r="A15" s="42">
        <f t="shared" si="2"/>
        <v>13</v>
      </c>
      <c r="B15" s="49" t="s">
        <v>103</v>
      </c>
      <c r="C15" s="66">
        <v>1349</v>
      </c>
      <c r="D15" s="67">
        <v>149</v>
      </c>
      <c r="E15" s="68">
        <v>160</v>
      </c>
      <c r="F15" s="68">
        <v>176</v>
      </c>
      <c r="G15" s="68">
        <v>167</v>
      </c>
      <c r="H15" s="68">
        <v>175</v>
      </c>
      <c r="I15" s="68">
        <v>199</v>
      </c>
      <c r="J15" s="68">
        <v>153</v>
      </c>
      <c r="K15" s="69">
        <v>180</v>
      </c>
      <c r="L15" s="42">
        <f t="shared" si="0"/>
        <v>2708</v>
      </c>
      <c r="M15" s="48">
        <f t="shared" si="1"/>
        <v>169.25</v>
      </c>
    </row>
    <row r="16" spans="1:13" s="41" customFormat="1" ht="27.75" customHeight="1">
      <c r="A16" s="42">
        <f t="shared" si="2"/>
        <v>14</v>
      </c>
      <c r="B16" s="43" t="s">
        <v>74</v>
      </c>
      <c r="C16" s="66">
        <v>1368</v>
      </c>
      <c r="D16" s="45">
        <v>170</v>
      </c>
      <c r="E16" s="46">
        <v>193</v>
      </c>
      <c r="F16" s="46">
        <v>159</v>
      </c>
      <c r="G16" s="46">
        <v>167</v>
      </c>
      <c r="H16" s="46">
        <v>172</v>
      </c>
      <c r="I16" s="46">
        <v>143</v>
      </c>
      <c r="J16" s="46">
        <v>170</v>
      </c>
      <c r="K16" s="47">
        <v>152</v>
      </c>
      <c r="L16" s="42">
        <f t="shared" si="0"/>
        <v>2694</v>
      </c>
      <c r="M16" s="48">
        <f t="shared" si="1"/>
        <v>168.375</v>
      </c>
    </row>
    <row r="17" spans="1:13" s="41" customFormat="1" ht="27.75" customHeight="1">
      <c r="A17" s="42">
        <v>15</v>
      </c>
      <c r="B17" s="49" t="s">
        <v>8</v>
      </c>
      <c r="C17" s="66">
        <v>1330</v>
      </c>
      <c r="D17" s="67">
        <v>172</v>
      </c>
      <c r="E17" s="68">
        <v>186</v>
      </c>
      <c r="F17" s="68">
        <v>148</v>
      </c>
      <c r="G17" s="68">
        <v>198</v>
      </c>
      <c r="H17" s="68">
        <v>129</v>
      </c>
      <c r="I17" s="68">
        <v>174</v>
      </c>
      <c r="J17" s="68">
        <v>151</v>
      </c>
      <c r="K17" s="69">
        <v>203</v>
      </c>
      <c r="L17" s="42">
        <f t="shared" si="0"/>
        <v>2691</v>
      </c>
      <c r="M17" s="48">
        <f t="shared" si="1"/>
        <v>168.1875</v>
      </c>
    </row>
    <row r="18" spans="1:13" s="41" customFormat="1" ht="27.75" customHeight="1">
      <c r="A18" s="42">
        <f aca="true" t="shared" si="3" ref="A18:A24">A17+1</f>
        <v>16</v>
      </c>
      <c r="B18" s="49" t="s">
        <v>16</v>
      </c>
      <c r="C18" s="66">
        <v>1303</v>
      </c>
      <c r="D18" s="67">
        <v>178</v>
      </c>
      <c r="E18" s="68">
        <v>136</v>
      </c>
      <c r="F18" s="68">
        <v>184</v>
      </c>
      <c r="G18" s="68">
        <v>153</v>
      </c>
      <c r="H18" s="68">
        <v>202</v>
      </c>
      <c r="I18" s="68">
        <v>145</v>
      </c>
      <c r="J18" s="68">
        <v>170</v>
      </c>
      <c r="K18" s="69">
        <v>166</v>
      </c>
      <c r="L18" s="42">
        <f t="shared" si="0"/>
        <v>2637</v>
      </c>
      <c r="M18" s="48">
        <f t="shared" si="1"/>
        <v>164.8125</v>
      </c>
    </row>
    <row r="19" spans="1:13" s="41" customFormat="1" ht="27.75" customHeight="1">
      <c r="A19" s="42">
        <f t="shared" si="3"/>
        <v>17</v>
      </c>
      <c r="B19" s="49" t="s">
        <v>89</v>
      </c>
      <c r="C19" s="66">
        <v>1302</v>
      </c>
      <c r="D19" s="67">
        <v>200</v>
      </c>
      <c r="E19" s="68">
        <v>151</v>
      </c>
      <c r="F19" s="68">
        <v>154</v>
      </c>
      <c r="G19" s="68">
        <v>173</v>
      </c>
      <c r="H19" s="68">
        <v>187</v>
      </c>
      <c r="I19" s="68">
        <v>164</v>
      </c>
      <c r="J19" s="68">
        <v>135</v>
      </c>
      <c r="K19" s="69">
        <v>161</v>
      </c>
      <c r="L19" s="42">
        <f t="shared" si="0"/>
        <v>2627</v>
      </c>
      <c r="M19" s="48">
        <f t="shared" si="1"/>
        <v>164.1875</v>
      </c>
    </row>
    <row r="20" spans="1:13" s="41" customFormat="1" ht="27.75" customHeight="1">
      <c r="A20" s="42">
        <f t="shared" si="3"/>
        <v>18</v>
      </c>
      <c r="B20" s="49" t="s">
        <v>19</v>
      </c>
      <c r="C20" s="66">
        <v>1282</v>
      </c>
      <c r="D20" s="67">
        <v>166</v>
      </c>
      <c r="E20" s="68">
        <v>156</v>
      </c>
      <c r="F20" s="68">
        <v>135</v>
      </c>
      <c r="G20" s="68">
        <v>150</v>
      </c>
      <c r="H20" s="68">
        <v>172</v>
      </c>
      <c r="I20" s="68">
        <v>168</v>
      </c>
      <c r="J20" s="68">
        <v>152</v>
      </c>
      <c r="K20" s="69">
        <v>150</v>
      </c>
      <c r="L20" s="42">
        <f t="shared" si="0"/>
        <v>2531</v>
      </c>
      <c r="M20" s="48">
        <f t="shared" si="1"/>
        <v>158.1875</v>
      </c>
    </row>
    <row r="21" spans="1:13" s="41" customFormat="1" ht="27.75" customHeight="1">
      <c r="A21" s="42">
        <f t="shared" si="3"/>
        <v>19</v>
      </c>
      <c r="B21" s="49" t="s">
        <v>93</v>
      </c>
      <c r="C21" s="66">
        <v>1218</v>
      </c>
      <c r="D21" s="67">
        <v>179</v>
      </c>
      <c r="E21" s="68">
        <v>128</v>
      </c>
      <c r="F21" s="68">
        <v>142</v>
      </c>
      <c r="G21" s="68">
        <v>168</v>
      </c>
      <c r="H21" s="68">
        <v>121</v>
      </c>
      <c r="I21" s="68">
        <v>155</v>
      </c>
      <c r="J21" s="68">
        <v>212</v>
      </c>
      <c r="K21" s="69">
        <v>141</v>
      </c>
      <c r="L21" s="42">
        <f t="shared" si="0"/>
        <v>2464</v>
      </c>
      <c r="M21" s="48">
        <f t="shared" si="1"/>
        <v>154</v>
      </c>
    </row>
    <row r="22" spans="1:13" s="41" customFormat="1" ht="27.75" customHeight="1">
      <c r="A22" s="42">
        <f t="shared" si="3"/>
        <v>20</v>
      </c>
      <c r="B22" s="49" t="s">
        <v>87</v>
      </c>
      <c r="C22" s="66">
        <v>1204</v>
      </c>
      <c r="D22" s="67">
        <v>130</v>
      </c>
      <c r="E22" s="68">
        <v>152</v>
      </c>
      <c r="F22" s="68">
        <v>180</v>
      </c>
      <c r="G22" s="68">
        <v>155</v>
      </c>
      <c r="H22" s="68">
        <v>139</v>
      </c>
      <c r="I22" s="68">
        <v>128</v>
      </c>
      <c r="J22" s="68">
        <v>159</v>
      </c>
      <c r="K22" s="69">
        <v>175</v>
      </c>
      <c r="L22" s="42">
        <f t="shared" si="0"/>
        <v>2422</v>
      </c>
      <c r="M22" s="48">
        <f t="shared" si="1"/>
        <v>151.375</v>
      </c>
    </row>
    <row r="23" spans="1:13" s="41" customFormat="1" ht="27.75" customHeight="1">
      <c r="A23" s="42">
        <f t="shared" si="3"/>
        <v>21</v>
      </c>
      <c r="B23" s="49" t="s">
        <v>91</v>
      </c>
      <c r="C23" s="66">
        <v>1410</v>
      </c>
      <c r="D23" s="70"/>
      <c r="E23" s="71"/>
      <c r="F23" s="71"/>
      <c r="G23" s="71"/>
      <c r="H23" s="71"/>
      <c r="I23" s="71"/>
      <c r="J23" s="71"/>
      <c r="K23" s="72"/>
      <c r="L23" s="42">
        <f t="shared" si="0"/>
        <v>1410</v>
      </c>
      <c r="M23" s="48">
        <f>L23/8</f>
        <v>176.25</v>
      </c>
    </row>
    <row r="24" spans="1:13" s="41" customFormat="1" ht="27.75" customHeight="1">
      <c r="A24" s="42">
        <f t="shared" si="3"/>
        <v>22</v>
      </c>
      <c r="B24" s="49" t="s">
        <v>10</v>
      </c>
      <c r="C24" s="66">
        <v>1351</v>
      </c>
      <c r="D24" s="73"/>
      <c r="E24" s="74"/>
      <c r="F24" s="74"/>
      <c r="G24" s="74"/>
      <c r="H24" s="74"/>
      <c r="I24" s="74"/>
      <c r="J24" s="74"/>
      <c r="K24" s="75"/>
      <c r="L24" s="42">
        <f t="shared" si="0"/>
        <v>1351</v>
      </c>
      <c r="M24" s="48">
        <f>L24/8</f>
        <v>168.875</v>
      </c>
    </row>
    <row r="25" spans="1:13" s="41" customFormat="1" ht="27.75" customHeight="1" thickBot="1">
      <c r="A25" s="51">
        <v>23</v>
      </c>
      <c r="B25" s="76" t="s">
        <v>98</v>
      </c>
      <c r="C25" s="77">
        <v>1240</v>
      </c>
      <c r="D25" s="78"/>
      <c r="E25" s="79"/>
      <c r="F25" s="79"/>
      <c r="G25" s="79"/>
      <c r="H25" s="79"/>
      <c r="I25" s="79"/>
      <c r="J25" s="79"/>
      <c r="K25" s="80"/>
      <c r="L25" s="51">
        <f t="shared" si="0"/>
        <v>1240</v>
      </c>
      <c r="M25" s="57">
        <f>L25/8</f>
        <v>155</v>
      </c>
    </row>
    <row r="26" spans="1:13" s="41" customFormat="1" ht="27.75" customHeight="1" thickBot="1">
      <c r="A26" s="81"/>
      <c r="B26" s="82"/>
      <c r="C26" s="82"/>
      <c r="D26" s="81"/>
      <c r="E26" s="81"/>
      <c r="F26" s="81"/>
      <c r="G26" s="81"/>
      <c r="H26" s="81"/>
      <c r="I26" s="81"/>
      <c r="J26" s="81"/>
      <c r="K26" s="81"/>
      <c r="L26" s="81"/>
      <c r="M26" s="83"/>
    </row>
    <row r="27" spans="1:13" s="1" customFormat="1" ht="26.25" thickBot="1">
      <c r="A27" s="84"/>
      <c r="B27" s="85" t="s">
        <v>83</v>
      </c>
      <c r="C27" s="121" t="s">
        <v>100</v>
      </c>
      <c r="D27" s="87">
        <v>1</v>
      </c>
      <c r="E27" s="88">
        <v>2</v>
      </c>
      <c r="F27" s="88">
        <v>3</v>
      </c>
      <c r="G27" s="88">
        <v>4</v>
      </c>
      <c r="H27" s="88">
        <v>5</v>
      </c>
      <c r="I27" s="88">
        <v>6</v>
      </c>
      <c r="J27" s="88">
        <v>7</v>
      </c>
      <c r="K27" s="89">
        <v>8</v>
      </c>
      <c r="L27" s="84" t="s">
        <v>101</v>
      </c>
      <c r="M27" s="90" t="s">
        <v>28</v>
      </c>
    </row>
    <row r="28" spans="1:13" s="1" customFormat="1" ht="27.75" customHeight="1">
      <c r="A28" s="91" t="s">
        <v>105</v>
      </c>
      <c r="B28" s="92" t="s">
        <v>27</v>
      </c>
      <c r="C28" s="93">
        <v>1411</v>
      </c>
      <c r="D28" s="94">
        <v>222</v>
      </c>
      <c r="E28" s="95">
        <v>226</v>
      </c>
      <c r="F28" s="95">
        <v>191</v>
      </c>
      <c r="G28" s="95">
        <v>192</v>
      </c>
      <c r="H28" s="95">
        <v>239</v>
      </c>
      <c r="I28" s="95">
        <v>196</v>
      </c>
      <c r="J28" s="95">
        <v>169</v>
      </c>
      <c r="K28" s="96">
        <v>182</v>
      </c>
      <c r="L28" s="97">
        <f aca="true" t="shared" si="4" ref="L28:L35">SUM(C28:K28)</f>
        <v>3028</v>
      </c>
      <c r="M28" s="98">
        <f aca="true" t="shared" si="5" ref="M28:M33">L28/16</f>
        <v>189.25</v>
      </c>
    </row>
    <row r="29" spans="1:13" s="1" customFormat="1" ht="27.75" customHeight="1">
      <c r="A29" s="99" t="s">
        <v>32</v>
      </c>
      <c r="B29" s="100" t="s">
        <v>23</v>
      </c>
      <c r="C29" s="101">
        <v>1503</v>
      </c>
      <c r="D29" s="102">
        <v>170</v>
      </c>
      <c r="E29" s="103">
        <v>200</v>
      </c>
      <c r="F29" s="103">
        <v>183</v>
      </c>
      <c r="G29" s="103">
        <v>202</v>
      </c>
      <c r="H29" s="103">
        <v>190</v>
      </c>
      <c r="I29" s="103">
        <v>190</v>
      </c>
      <c r="J29" s="103">
        <v>203</v>
      </c>
      <c r="K29" s="104">
        <v>160</v>
      </c>
      <c r="L29" s="105">
        <f t="shared" si="4"/>
        <v>3001</v>
      </c>
      <c r="M29" s="106">
        <f t="shared" si="5"/>
        <v>187.5625</v>
      </c>
    </row>
    <row r="30" spans="1:13" s="1" customFormat="1" ht="27.75" customHeight="1">
      <c r="A30" s="105">
        <v>3</v>
      </c>
      <c r="B30" s="100" t="s">
        <v>76</v>
      </c>
      <c r="C30" s="101">
        <v>1503</v>
      </c>
      <c r="D30" s="102">
        <v>178</v>
      </c>
      <c r="E30" s="103">
        <v>169</v>
      </c>
      <c r="F30" s="103">
        <v>233</v>
      </c>
      <c r="G30" s="103">
        <v>200</v>
      </c>
      <c r="H30" s="103">
        <v>170</v>
      </c>
      <c r="I30" s="103">
        <v>168</v>
      </c>
      <c r="J30" s="103">
        <v>185</v>
      </c>
      <c r="K30" s="104">
        <v>175</v>
      </c>
      <c r="L30" s="105">
        <f>SUM(C30:K30)</f>
        <v>2981</v>
      </c>
      <c r="M30" s="106">
        <f>L30/16</f>
        <v>186.3125</v>
      </c>
    </row>
    <row r="31" spans="1:13" s="1" customFormat="1" ht="27.75" customHeight="1">
      <c r="A31" s="105">
        <v>4</v>
      </c>
      <c r="B31" s="100" t="s">
        <v>94</v>
      </c>
      <c r="C31" s="101">
        <v>1457</v>
      </c>
      <c r="D31" s="102">
        <v>158</v>
      </c>
      <c r="E31" s="103">
        <v>191</v>
      </c>
      <c r="F31" s="103">
        <v>247</v>
      </c>
      <c r="G31" s="103">
        <v>141</v>
      </c>
      <c r="H31" s="103">
        <v>191</v>
      </c>
      <c r="I31" s="103">
        <v>188</v>
      </c>
      <c r="J31" s="103">
        <v>164</v>
      </c>
      <c r="K31" s="104">
        <v>179</v>
      </c>
      <c r="L31" s="105">
        <f t="shared" si="4"/>
        <v>2916</v>
      </c>
      <c r="M31" s="106">
        <f t="shared" si="5"/>
        <v>182.25</v>
      </c>
    </row>
    <row r="32" spans="1:13" s="1" customFormat="1" ht="27.75" customHeight="1">
      <c r="A32" s="105">
        <v>5</v>
      </c>
      <c r="B32" s="100" t="s">
        <v>21</v>
      </c>
      <c r="C32" s="101">
        <v>1383</v>
      </c>
      <c r="D32" s="102">
        <v>184</v>
      </c>
      <c r="E32" s="103">
        <v>140</v>
      </c>
      <c r="F32" s="103">
        <v>211</v>
      </c>
      <c r="G32" s="103">
        <v>147</v>
      </c>
      <c r="H32" s="103">
        <v>181</v>
      </c>
      <c r="I32" s="103">
        <v>167</v>
      </c>
      <c r="J32" s="103">
        <v>186</v>
      </c>
      <c r="K32" s="104">
        <v>182</v>
      </c>
      <c r="L32" s="105">
        <f t="shared" si="4"/>
        <v>2781</v>
      </c>
      <c r="M32" s="106">
        <f t="shared" si="5"/>
        <v>173.8125</v>
      </c>
    </row>
    <row r="33" spans="1:13" s="1" customFormat="1" ht="27.75" customHeight="1">
      <c r="A33" s="105">
        <v>6</v>
      </c>
      <c r="B33" s="100" t="s">
        <v>2</v>
      </c>
      <c r="C33" s="101">
        <v>1308</v>
      </c>
      <c r="D33" s="102">
        <v>121</v>
      </c>
      <c r="E33" s="103">
        <v>199</v>
      </c>
      <c r="F33" s="103">
        <v>172</v>
      </c>
      <c r="G33" s="103">
        <v>202</v>
      </c>
      <c r="H33" s="103">
        <v>159</v>
      </c>
      <c r="I33" s="103">
        <v>160</v>
      </c>
      <c r="J33" s="103">
        <v>165</v>
      </c>
      <c r="K33" s="104">
        <v>152</v>
      </c>
      <c r="L33" s="105">
        <f t="shared" si="4"/>
        <v>2638</v>
      </c>
      <c r="M33" s="106">
        <f t="shared" si="5"/>
        <v>164.875</v>
      </c>
    </row>
    <row r="34" spans="1:13" s="1" customFormat="1" ht="27.75" customHeight="1">
      <c r="A34" s="105">
        <v>7</v>
      </c>
      <c r="B34" s="100" t="s">
        <v>95</v>
      </c>
      <c r="C34" s="101">
        <v>1406</v>
      </c>
      <c r="D34" s="70"/>
      <c r="E34" s="71"/>
      <c r="F34" s="71"/>
      <c r="G34" s="71"/>
      <c r="H34" s="71"/>
      <c r="I34" s="71"/>
      <c r="J34" s="71"/>
      <c r="K34" s="72"/>
      <c r="L34" s="105">
        <f t="shared" si="4"/>
        <v>1406</v>
      </c>
      <c r="M34" s="106">
        <f>L34/8</f>
        <v>175.75</v>
      </c>
    </row>
    <row r="35" spans="1:13" s="1" customFormat="1" ht="27.75" customHeight="1" thickBot="1">
      <c r="A35" s="107">
        <v>8</v>
      </c>
      <c r="B35" s="108" t="s">
        <v>24</v>
      </c>
      <c r="C35" s="109">
        <v>1393</v>
      </c>
      <c r="D35" s="78"/>
      <c r="E35" s="79"/>
      <c r="F35" s="79"/>
      <c r="G35" s="79"/>
      <c r="H35" s="79"/>
      <c r="I35" s="79"/>
      <c r="J35" s="79"/>
      <c r="K35" s="80"/>
      <c r="L35" s="107">
        <f t="shared" si="4"/>
        <v>1393</v>
      </c>
      <c r="M35" s="110">
        <f>L35/8</f>
        <v>174.125</v>
      </c>
    </row>
    <row r="36" ht="24" thickBot="1"/>
    <row r="37" spans="1:13" ht="26.25" thickBot="1">
      <c r="A37" s="111"/>
      <c r="B37" s="27" t="s">
        <v>85</v>
      </c>
      <c r="C37" s="120" t="s">
        <v>100</v>
      </c>
      <c r="D37" s="112">
        <v>1</v>
      </c>
      <c r="E37" s="30">
        <v>2</v>
      </c>
      <c r="F37" s="30">
        <v>3</v>
      </c>
      <c r="G37" s="30">
        <v>4</v>
      </c>
      <c r="H37" s="30">
        <v>5</v>
      </c>
      <c r="I37" s="30">
        <v>6</v>
      </c>
      <c r="J37" s="30">
        <v>7</v>
      </c>
      <c r="K37" s="113">
        <v>8</v>
      </c>
      <c r="L37" s="26" t="s">
        <v>101</v>
      </c>
      <c r="M37" s="32" t="s">
        <v>28</v>
      </c>
    </row>
    <row r="38" spans="1:13" s="41" customFormat="1" ht="27.75" customHeight="1" thickBot="1">
      <c r="A38" s="114">
        <f>A36+1</f>
        <v>1</v>
      </c>
      <c r="B38" s="115" t="s">
        <v>86</v>
      </c>
      <c r="C38" s="114">
        <v>1368</v>
      </c>
      <c r="D38" s="116">
        <v>192</v>
      </c>
      <c r="E38" s="117">
        <v>208</v>
      </c>
      <c r="F38" s="117">
        <v>180</v>
      </c>
      <c r="G38" s="117">
        <v>188</v>
      </c>
      <c r="H38" s="117">
        <v>161</v>
      </c>
      <c r="I38" s="117">
        <v>220</v>
      </c>
      <c r="J38" s="117">
        <v>235</v>
      </c>
      <c r="K38" s="118">
        <v>202</v>
      </c>
      <c r="L38" s="114">
        <f>SUM(C38:K38)</f>
        <v>2954</v>
      </c>
      <c r="M38" s="119">
        <f>L38/16</f>
        <v>184.625</v>
      </c>
    </row>
  </sheetData>
  <sheetProtection/>
  <printOptions/>
  <pageMargins left="0.75" right="0.75" top="1" bottom="1" header="0.5" footer="0.5"/>
  <pageSetup fitToHeight="1" fitToWidth="1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6.57421875" style="23" bestFit="1" customWidth="1"/>
    <col min="2" max="2" width="31.57421875" style="23" customWidth="1"/>
    <col min="3" max="3" width="9.00390625" style="23" bestFit="1" customWidth="1"/>
    <col min="4" max="6" width="6.421875" style="23" bestFit="1" customWidth="1"/>
    <col min="7" max="7" width="6.421875" style="23" customWidth="1"/>
    <col min="8" max="11" width="6.421875" style="23" bestFit="1" customWidth="1"/>
    <col min="12" max="12" width="12.28125" style="23" bestFit="1" customWidth="1"/>
    <col min="13" max="13" width="10.00390625" style="23" bestFit="1" customWidth="1"/>
    <col min="14" max="16384" width="9.140625" style="23" customWidth="1"/>
  </cols>
  <sheetData>
    <row r="1" spans="2:7" ht="26.25" thickBot="1">
      <c r="B1" s="24" t="s">
        <v>81</v>
      </c>
      <c r="C1" s="24"/>
      <c r="G1" s="25" t="s">
        <v>107</v>
      </c>
    </row>
    <row r="2" spans="1:13" s="33" customFormat="1" ht="39.75" customHeight="1" thickBot="1">
      <c r="A2" s="26"/>
      <c r="B2" s="27" t="s">
        <v>82</v>
      </c>
      <c r="C2" s="28" t="s">
        <v>108</v>
      </c>
      <c r="D2" s="29">
        <v>1</v>
      </c>
      <c r="E2" s="30">
        <v>2</v>
      </c>
      <c r="F2" s="30">
        <v>3</v>
      </c>
      <c r="G2" s="30">
        <v>4</v>
      </c>
      <c r="H2" s="30">
        <v>5</v>
      </c>
      <c r="I2" s="30">
        <v>6</v>
      </c>
      <c r="J2" s="30">
        <v>7</v>
      </c>
      <c r="K2" s="31">
        <v>8</v>
      </c>
      <c r="L2" s="26" t="s">
        <v>106</v>
      </c>
      <c r="M2" s="32" t="s">
        <v>28</v>
      </c>
    </row>
    <row r="3" spans="1:13" s="41" customFormat="1" ht="27.75" customHeight="1">
      <c r="A3" s="34">
        <f>A2+1</f>
        <v>1</v>
      </c>
      <c r="B3" s="35" t="s">
        <v>109</v>
      </c>
      <c r="C3" s="36">
        <v>3344</v>
      </c>
      <c r="D3" s="37">
        <v>167</v>
      </c>
      <c r="E3" s="38">
        <v>206</v>
      </c>
      <c r="F3" s="38">
        <v>194</v>
      </c>
      <c r="G3" s="38">
        <v>206</v>
      </c>
      <c r="H3" s="38">
        <v>195</v>
      </c>
      <c r="I3" s="38">
        <v>211</v>
      </c>
      <c r="J3" s="38">
        <v>245</v>
      </c>
      <c r="K3" s="39">
        <v>236</v>
      </c>
      <c r="L3" s="34">
        <f aca="true" t="shared" si="0" ref="L3:L25">SUM(C3:K3)</f>
        <v>5004</v>
      </c>
      <c r="M3" s="40">
        <f>L3/24</f>
        <v>208.5</v>
      </c>
    </row>
    <row r="4" spans="1:13" s="41" customFormat="1" ht="27.75" customHeight="1">
      <c r="A4" s="42">
        <f>A3+1</f>
        <v>2</v>
      </c>
      <c r="B4" s="49" t="s">
        <v>92</v>
      </c>
      <c r="C4" s="44">
        <v>3062</v>
      </c>
      <c r="D4" s="45">
        <v>155</v>
      </c>
      <c r="E4" s="46">
        <v>231</v>
      </c>
      <c r="F4" s="46">
        <v>244</v>
      </c>
      <c r="G4" s="46">
        <v>226</v>
      </c>
      <c r="H4" s="46">
        <v>168</v>
      </c>
      <c r="I4" s="46">
        <v>215</v>
      </c>
      <c r="J4" s="46">
        <v>190</v>
      </c>
      <c r="K4" s="47">
        <v>193</v>
      </c>
      <c r="L4" s="42">
        <f t="shared" si="0"/>
        <v>4684</v>
      </c>
      <c r="M4" s="48">
        <f aca="true" t="shared" si="1" ref="M4:M14">L4/24</f>
        <v>195.16666666666666</v>
      </c>
    </row>
    <row r="5" spans="1:13" s="41" customFormat="1" ht="27.75" customHeight="1">
      <c r="A5" s="42">
        <f>A4+1</f>
        <v>3</v>
      </c>
      <c r="B5" s="43" t="s">
        <v>11</v>
      </c>
      <c r="C5" s="44">
        <v>3095</v>
      </c>
      <c r="D5" s="45">
        <v>188</v>
      </c>
      <c r="E5" s="46">
        <v>195</v>
      </c>
      <c r="F5" s="46">
        <v>205</v>
      </c>
      <c r="G5" s="46">
        <v>213</v>
      </c>
      <c r="H5" s="46">
        <v>151</v>
      </c>
      <c r="I5" s="46">
        <v>213</v>
      </c>
      <c r="J5" s="46">
        <v>193</v>
      </c>
      <c r="K5" s="47">
        <v>226</v>
      </c>
      <c r="L5" s="42">
        <f t="shared" si="0"/>
        <v>4679</v>
      </c>
      <c r="M5" s="48">
        <f t="shared" si="1"/>
        <v>194.95833333333334</v>
      </c>
    </row>
    <row r="6" spans="1:13" s="41" customFormat="1" ht="27.75" customHeight="1">
      <c r="A6" s="42">
        <v>4</v>
      </c>
      <c r="B6" s="43" t="s">
        <v>77</v>
      </c>
      <c r="C6" s="44">
        <v>2968</v>
      </c>
      <c r="D6" s="45">
        <v>159</v>
      </c>
      <c r="E6" s="46">
        <v>191</v>
      </c>
      <c r="F6" s="46">
        <v>208</v>
      </c>
      <c r="G6" s="46">
        <v>233</v>
      </c>
      <c r="H6" s="46">
        <v>245</v>
      </c>
      <c r="I6" s="46">
        <v>259</v>
      </c>
      <c r="J6" s="46">
        <v>207</v>
      </c>
      <c r="K6" s="47">
        <v>182</v>
      </c>
      <c r="L6" s="42">
        <f t="shared" si="0"/>
        <v>4652</v>
      </c>
      <c r="M6" s="48">
        <f t="shared" si="1"/>
        <v>193.83333333333334</v>
      </c>
    </row>
    <row r="7" spans="1:13" s="41" customFormat="1" ht="27.75" customHeight="1">
      <c r="A7" s="42">
        <f aca="true" t="shared" si="2" ref="A7:A16">A6+1</f>
        <v>5</v>
      </c>
      <c r="B7" s="49" t="s">
        <v>104</v>
      </c>
      <c r="C7" s="44">
        <v>2928</v>
      </c>
      <c r="D7" s="45">
        <v>190</v>
      </c>
      <c r="E7" s="46">
        <v>215</v>
      </c>
      <c r="F7" s="46">
        <v>213</v>
      </c>
      <c r="G7" s="46">
        <v>154</v>
      </c>
      <c r="H7" s="46">
        <v>204</v>
      </c>
      <c r="I7" s="46">
        <v>193</v>
      </c>
      <c r="J7" s="46">
        <v>181</v>
      </c>
      <c r="K7" s="47">
        <v>183</v>
      </c>
      <c r="L7" s="42">
        <f t="shared" si="0"/>
        <v>4461</v>
      </c>
      <c r="M7" s="48">
        <f t="shared" si="1"/>
        <v>185.875</v>
      </c>
    </row>
    <row r="8" spans="1:13" s="41" customFormat="1" ht="27.75" customHeight="1">
      <c r="A8" s="42">
        <f t="shared" si="2"/>
        <v>6</v>
      </c>
      <c r="B8" s="43" t="s">
        <v>6</v>
      </c>
      <c r="C8" s="44">
        <v>3012</v>
      </c>
      <c r="D8" s="45">
        <v>169</v>
      </c>
      <c r="E8" s="46">
        <v>219</v>
      </c>
      <c r="F8" s="46">
        <v>188</v>
      </c>
      <c r="G8" s="46">
        <v>190</v>
      </c>
      <c r="H8" s="46">
        <v>190</v>
      </c>
      <c r="I8" s="46">
        <v>158</v>
      </c>
      <c r="J8" s="46">
        <v>163</v>
      </c>
      <c r="K8" s="47">
        <v>164</v>
      </c>
      <c r="L8" s="42">
        <f t="shared" si="0"/>
        <v>4453</v>
      </c>
      <c r="M8" s="48">
        <f t="shared" si="1"/>
        <v>185.54166666666666</v>
      </c>
    </row>
    <row r="9" spans="1:13" s="41" customFormat="1" ht="27.75" customHeight="1">
      <c r="A9" s="42">
        <f t="shared" si="2"/>
        <v>7</v>
      </c>
      <c r="B9" s="43" t="s">
        <v>14</v>
      </c>
      <c r="C9" s="44">
        <v>2932</v>
      </c>
      <c r="D9" s="45">
        <v>171</v>
      </c>
      <c r="E9" s="46">
        <v>200</v>
      </c>
      <c r="F9" s="46">
        <v>179</v>
      </c>
      <c r="G9" s="46">
        <v>225</v>
      </c>
      <c r="H9" s="46">
        <v>170</v>
      </c>
      <c r="I9" s="46">
        <v>181</v>
      </c>
      <c r="J9" s="46">
        <v>207</v>
      </c>
      <c r="K9" s="46">
        <v>179</v>
      </c>
      <c r="L9" s="42">
        <f t="shared" si="0"/>
        <v>4444</v>
      </c>
      <c r="M9" s="48">
        <f t="shared" si="1"/>
        <v>185.16666666666666</v>
      </c>
    </row>
    <row r="10" spans="1:13" s="41" customFormat="1" ht="27.75" customHeight="1" thickBot="1">
      <c r="A10" s="51">
        <f t="shared" si="2"/>
        <v>8</v>
      </c>
      <c r="B10" s="52" t="s">
        <v>73</v>
      </c>
      <c r="C10" s="53">
        <v>3008</v>
      </c>
      <c r="D10" s="54">
        <v>187</v>
      </c>
      <c r="E10" s="55">
        <v>174</v>
      </c>
      <c r="F10" s="55">
        <v>156</v>
      </c>
      <c r="G10" s="55">
        <v>156</v>
      </c>
      <c r="H10" s="55">
        <v>149</v>
      </c>
      <c r="I10" s="55">
        <v>205</v>
      </c>
      <c r="J10" s="55">
        <v>215</v>
      </c>
      <c r="K10" s="56">
        <v>187</v>
      </c>
      <c r="L10" s="51">
        <f t="shared" si="0"/>
        <v>4437</v>
      </c>
      <c r="M10" s="57">
        <f t="shared" si="1"/>
        <v>184.875</v>
      </c>
    </row>
    <row r="11" spans="1:13" s="41" customFormat="1" ht="27.75" customHeight="1">
      <c r="A11" s="58">
        <f t="shared" si="2"/>
        <v>9</v>
      </c>
      <c r="B11" s="59" t="s">
        <v>84</v>
      </c>
      <c r="C11" s="60">
        <v>3000</v>
      </c>
      <c r="D11" s="61">
        <v>190</v>
      </c>
      <c r="E11" s="62">
        <v>149</v>
      </c>
      <c r="F11" s="62">
        <v>146</v>
      </c>
      <c r="G11" s="62">
        <v>174</v>
      </c>
      <c r="H11" s="62">
        <v>188</v>
      </c>
      <c r="I11" s="62">
        <v>150</v>
      </c>
      <c r="J11" s="62">
        <v>187</v>
      </c>
      <c r="K11" s="63">
        <v>227</v>
      </c>
      <c r="L11" s="58">
        <f t="shared" si="0"/>
        <v>4411</v>
      </c>
      <c r="M11" s="64">
        <f t="shared" si="1"/>
        <v>183.79166666666666</v>
      </c>
    </row>
    <row r="12" spans="1:13" s="41" customFormat="1" ht="27.75" customHeight="1">
      <c r="A12" s="42">
        <f t="shared" si="2"/>
        <v>10</v>
      </c>
      <c r="B12" s="49" t="s">
        <v>110</v>
      </c>
      <c r="C12" s="65">
        <v>3023</v>
      </c>
      <c r="D12" s="45">
        <v>190</v>
      </c>
      <c r="E12" s="46">
        <v>143</v>
      </c>
      <c r="F12" s="46">
        <v>197</v>
      </c>
      <c r="G12" s="46">
        <v>184</v>
      </c>
      <c r="H12" s="46">
        <v>159</v>
      </c>
      <c r="I12" s="46">
        <v>173</v>
      </c>
      <c r="J12" s="46">
        <v>179</v>
      </c>
      <c r="K12" s="47">
        <v>134</v>
      </c>
      <c r="L12" s="42">
        <f t="shared" si="0"/>
        <v>4382</v>
      </c>
      <c r="M12" s="48">
        <f t="shared" si="1"/>
        <v>182.58333333333334</v>
      </c>
    </row>
    <row r="13" spans="1:13" s="41" customFormat="1" ht="27.75" customHeight="1">
      <c r="A13" s="42">
        <f t="shared" si="2"/>
        <v>11</v>
      </c>
      <c r="B13" s="49" t="s">
        <v>88</v>
      </c>
      <c r="C13" s="66">
        <v>2855</v>
      </c>
      <c r="D13" s="67">
        <v>228</v>
      </c>
      <c r="E13" s="68">
        <v>175</v>
      </c>
      <c r="F13" s="68">
        <v>167</v>
      </c>
      <c r="G13" s="68">
        <v>204</v>
      </c>
      <c r="H13" s="68">
        <v>165</v>
      </c>
      <c r="I13" s="68">
        <v>164</v>
      </c>
      <c r="J13" s="68">
        <v>177</v>
      </c>
      <c r="K13" s="69">
        <v>216</v>
      </c>
      <c r="L13" s="42">
        <f t="shared" si="0"/>
        <v>4351</v>
      </c>
      <c r="M13" s="48">
        <f t="shared" si="1"/>
        <v>181.29166666666666</v>
      </c>
    </row>
    <row r="14" spans="1:13" s="41" customFormat="1" ht="27.75" customHeight="1">
      <c r="A14" s="42">
        <f t="shared" si="2"/>
        <v>12</v>
      </c>
      <c r="B14" s="43" t="s">
        <v>75</v>
      </c>
      <c r="C14" s="66">
        <v>2834</v>
      </c>
      <c r="D14" s="67">
        <v>165</v>
      </c>
      <c r="E14" s="68">
        <v>165</v>
      </c>
      <c r="F14" s="68">
        <v>204</v>
      </c>
      <c r="G14" s="68">
        <v>174</v>
      </c>
      <c r="H14" s="68">
        <v>191</v>
      </c>
      <c r="I14" s="68">
        <v>182</v>
      </c>
      <c r="J14" s="68">
        <v>177</v>
      </c>
      <c r="K14" s="69">
        <v>166</v>
      </c>
      <c r="L14" s="42">
        <f t="shared" si="0"/>
        <v>4258</v>
      </c>
      <c r="M14" s="48">
        <f t="shared" si="1"/>
        <v>177.41666666666666</v>
      </c>
    </row>
    <row r="15" spans="1:13" s="41" customFormat="1" ht="27.75" customHeight="1">
      <c r="A15" s="42">
        <f t="shared" si="2"/>
        <v>13</v>
      </c>
      <c r="B15" s="43" t="s">
        <v>74</v>
      </c>
      <c r="C15" s="66">
        <v>2694</v>
      </c>
      <c r="D15" s="67">
        <v>189</v>
      </c>
      <c r="E15" s="68">
        <v>167</v>
      </c>
      <c r="F15" s="68">
        <v>215</v>
      </c>
      <c r="G15" s="68">
        <v>218</v>
      </c>
      <c r="H15" s="68">
        <v>170</v>
      </c>
      <c r="I15" s="68">
        <v>203</v>
      </c>
      <c r="J15" s="68">
        <v>148</v>
      </c>
      <c r="K15" s="69">
        <v>192</v>
      </c>
      <c r="L15" s="42">
        <f t="shared" si="0"/>
        <v>4196</v>
      </c>
      <c r="M15" s="48">
        <f>L15/24</f>
        <v>174.83333333333334</v>
      </c>
    </row>
    <row r="16" spans="1:13" s="41" customFormat="1" ht="27.75" customHeight="1">
      <c r="A16" s="42">
        <f t="shared" si="2"/>
        <v>14</v>
      </c>
      <c r="B16" s="49" t="s">
        <v>8</v>
      </c>
      <c r="C16" s="66">
        <v>2691</v>
      </c>
      <c r="D16" s="45">
        <v>137</v>
      </c>
      <c r="E16" s="46">
        <v>158</v>
      </c>
      <c r="F16" s="46">
        <v>179</v>
      </c>
      <c r="G16" s="46">
        <v>162</v>
      </c>
      <c r="H16" s="46">
        <v>168</v>
      </c>
      <c r="I16" s="46">
        <v>179</v>
      </c>
      <c r="J16" s="46">
        <v>143</v>
      </c>
      <c r="K16" s="47">
        <v>175</v>
      </c>
      <c r="L16" s="42">
        <f t="shared" si="0"/>
        <v>3992</v>
      </c>
      <c r="M16" s="48">
        <f>L16/24</f>
        <v>166.33333333333334</v>
      </c>
    </row>
    <row r="17" spans="1:13" s="41" customFormat="1" ht="27.75" customHeight="1">
      <c r="A17" s="42">
        <v>15</v>
      </c>
      <c r="B17" s="49" t="s">
        <v>19</v>
      </c>
      <c r="C17" s="66">
        <v>2531</v>
      </c>
      <c r="D17" s="67">
        <v>145</v>
      </c>
      <c r="E17" s="68">
        <v>187</v>
      </c>
      <c r="F17" s="68">
        <v>190</v>
      </c>
      <c r="G17" s="68">
        <v>147</v>
      </c>
      <c r="H17" s="68">
        <v>162</v>
      </c>
      <c r="I17" s="68">
        <v>181</v>
      </c>
      <c r="J17" s="68">
        <v>192</v>
      </c>
      <c r="K17" s="69">
        <v>182</v>
      </c>
      <c r="L17" s="42">
        <f t="shared" si="0"/>
        <v>3917</v>
      </c>
      <c r="M17" s="48">
        <f>L17/24</f>
        <v>163.20833333333334</v>
      </c>
    </row>
    <row r="18" spans="1:13" s="41" customFormat="1" ht="27.75" customHeight="1">
      <c r="A18" s="42">
        <f aca="true" t="shared" si="3" ref="A18:A24">A17+1</f>
        <v>16</v>
      </c>
      <c r="B18" s="49" t="s">
        <v>93</v>
      </c>
      <c r="C18" s="66">
        <v>2464</v>
      </c>
      <c r="D18" s="67">
        <v>121</v>
      </c>
      <c r="E18" s="68">
        <v>237</v>
      </c>
      <c r="F18" s="68">
        <v>127</v>
      </c>
      <c r="G18" s="68">
        <v>117</v>
      </c>
      <c r="H18" s="68">
        <v>200</v>
      </c>
      <c r="I18" s="68">
        <v>151</v>
      </c>
      <c r="J18" s="68">
        <v>174</v>
      </c>
      <c r="K18" s="69">
        <v>161</v>
      </c>
      <c r="L18" s="42">
        <f t="shared" si="0"/>
        <v>3752</v>
      </c>
      <c r="M18" s="48">
        <f>L18/24</f>
        <v>156.33333333333334</v>
      </c>
    </row>
    <row r="19" spans="1:13" s="41" customFormat="1" ht="27.75" customHeight="1">
      <c r="A19" s="42">
        <f t="shared" si="3"/>
        <v>17</v>
      </c>
      <c r="B19" s="49" t="s">
        <v>103</v>
      </c>
      <c r="C19" s="66">
        <v>2708</v>
      </c>
      <c r="D19" s="125"/>
      <c r="E19" s="126"/>
      <c r="F19" s="126"/>
      <c r="G19" s="126"/>
      <c r="H19" s="126"/>
      <c r="I19" s="126"/>
      <c r="J19" s="126"/>
      <c r="K19" s="127"/>
      <c r="L19" s="42">
        <f t="shared" si="0"/>
        <v>2708</v>
      </c>
      <c r="M19" s="48">
        <f>L19/16</f>
        <v>169.25</v>
      </c>
    </row>
    <row r="20" spans="1:13" s="41" customFormat="1" ht="27.75" customHeight="1">
      <c r="A20" s="42">
        <f t="shared" si="3"/>
        <v>18</v>
      </c>
      <c r="B20" s="49" t="s">
        <v>16</v>
      </c>
      <c r="C20" s="66">
        <v>2637</v>
      </c>
      <c r="D20" s="125"/>
      <c r="E20" s="126"/>
      <c r="F20" s="126"/>
      <c r="G20" s="126"/>
      <c r="H20" s="126"/>
      <c r="I20" s="126"/>
      <c r="J20" s="126"/>
      <c r="K20" s="127"/>
      <c r="L20" s="42">
        <f t="shared" si="0"/>
        <v>2637</v>
      </c>
      <c r="M20" s="48">
        <f>L20/16</f>
        <v>164.8125</v>
      </c>
    </row>
    <row r="21" spans="1:13" s="41" customFormat="1" ht="27.75" customHeight="1">
      <c r="A21" s="42">
        <f t="shared" si="3"/>
        <v>19</v>
      </c>
      <c r="B21" s="49" t="s">
        <v>89</v>
      </c>
      <c r="C21" s="66">
        <v>2627</v>
      </c>
      <c r="D21" s="125"/>
      <c r="E21" s="126"/>
      <c r="F21" s="126"/>
      <c r="G21" s="126"/>
      <c r="H21" s="126"/>
      <c r="I21" s="126"/>
      <c r="J21" s="126"/>
      <c r="K21" s="127"/>
      <c r="L21" s="42">
        <f t="shared" si="0"/>
        <v>2627</v>
      </c>
      <c r="M21" s="48">
        <f>L21/16</f>
        <v>164.1875</v>
      </c>
    </row>
    <row r="22" spans="1:13" s="41" customFormat="1" ht="27.75" customHeight="1">
      <c r="A22" s="42">
        <f t="shared" si="3"/>
        <v>20</v>
      </c>
      <c r="B22" s="49" t="s">
        <v>87</v>
      </c>
      <c r="C22" s="66">
        <v>2422</v>
      </c>
      <c r="D22" s="125"/>
      <c r="E22" s="126"/>
      <c r="F22" s="126"/>
      <c r="G22" s="126"/>
      <c r="H22" s="126"/>
      <c r="I22" s="126"/>
      <c r="J22" s="126"/>
      <c r="K22" s="127"/>
      <c r="L22" s="42">
        <f t="shared" si="0"/>
        <v>2422</v>
      </c>
      <c r="M22" s="48">
        <f>L22/16</f>
        <v>151.375</v>
      </c>
    </row>
    <row r="23" spans="1:13" s="41" customFormat="1" ht="27.75" customHeight="1">
      <c r="A23" s="42">
        <f t="shared" si="3"/>
        <v>21</v>
      </c>
      <c r="B23" s="49" t="s">
        <v>91</v>
      </c>
      <c r="C23" s="66">
        <v>1410</v>
      </c>
      <c r="D23" s="70"/>
      <c r="E23" s="71"/>
      <c r="F23" s="71"/>
      <c r="G23" s="71"/>
      <c r="H23" s="71"/>
      <c r="I23" s="71"/>
      <c r="J23" s="71"/>
      <c r="K23" s="72"/>
      <c r="L23" s="42">
        <f t="shared" si="0"/>
        <v>1410</v>
      </c>
      <c r="M23" s="48">
        <f>L23/8</f>
        <v>176.25</v>
      </c>
    </row>
    <row r="24" spans="1:13" s="41" customFormat="1" ht="27.75" customHeight="1">
      <c r="A24" s="42">
        <f t="shared" si="3"/>
        <v>22</v>
      </c>
      <c r="B24" s="49" t="s">
        <v>10</v>
      </c>
      <c r="C24" s="66">
        <v>1351</v>
      </c>
      <c r="D24" s="73"/>
      <c r="E24" s="74"/>
      <c r="F24" s="74"/>
      <c r="G24" s="74"/>
      <c r="H24" s="74"/>
      <c r="I24" s="74"/>
      <c r="J24" s="74"/>
      <c r="K24" s="75"/>
      <c r="L24" s="42">
        <f t="shared" si="0"/>
        <v>1351</v>
      </c>
      <c r="M24" s="48">
        <f>L24/8</f>
        <v>168.875</v>
      </c>
    </row>
    <row r="25" spans="1:13" s="41" customFormat="1" ht="27.75" customHeight="1" thickBot="1">
      <c r="A25" s="51">
        <v>23</v>
      </c>
      <c r="B25" s="76" t="s">
        <v>98</v>
      </c>
      <c r="C25" s="77">
        <v>1240</v>
      </c>
      <c r="D25" s="78"/>
      <c r="E25" s="79"/>
      <c r="F25" s="79"/>
      <c r="G25" s="79"/>
      <c r="H25" s="79"/>
      <c r="I25" s="79"/>
      <c r="J25" s="79"/>
      <c r="K25" s="80"/>
      <c r="L25" s="51">
        <f t="shared" si="0"/>
        <v>1240</v>
      </c>
      <c r="M25" s="57">
        <f>L25/8</f>
        <v>155</v>
      </c>
    </row>
    <row r="26" spans="1:13" s="41" customFormat="1" ht="27.75" customHeight="1" thickBot="1">
      <c r="A26" s="81"/>
      <c r="B26" s="82"/>
      <c r="C26" s="82"/>
      <c r="D26" s="81"/>
      <c r="E26" s="81"/>
      <c r="F26" s="81"/>
      <c r="G26" s="81"/>
      <c r="H26" s="81"/>
      <c r="I26" s="81"/>
      <c r="J26" s="81"/>
      <c r="K26" s="81"/>
      <c r="L26" s="81"/>
      <c r="M26" s="83"/>
    </row>
    <row r="27" spans="1:13" s="1" customFormat="1" ht="36.75" thickBot="1">
      <c r="A27" s="84"/>
      <c r="B27" s="85" t="s">
        <v>83</v>
      </c>
      <c r="C27" s="86" t="s">
        <v>108</v>
      </c>
      <c r="D27" s="87">
        <v>1</v>
      </c>
      <c r="E27" s="88">
        <v>2</v>
      </c>
      <c r="F27" s="88">
        <v>3</v>
      </c>
      <c r="G27" s="88">
        <v>4</v>
      </c>
      <c r="H27" s="88">
        <v>5</v>
      </c>
      <c r="I27" s="88">
        <v>6</v>
      </c>
      <c r="J27" s="88">
        <v>7</v>
      </c>
      <c r="K27" s="89">
        <v>8</v>
      </c>
      <c r="L27" s="84" t="s">
        <v>106</v>
      </c>
      <c r="M27" s="90" t="s">
        <v>28</v>
      </c>
    </row>
    <row r="28" spans="1:13" s="1" customFormat="1" ht="27.75" customHeight="1">
      <c r="A28" s="91" t="s">
        <v>105</v>
      </c>
      <c r="B28" s="92" t="s">
        <v>27</v>
      </c>
      <c r="C28" s="93">
        <v>3028</v>
      </c>
      <c r="D28" s="94">
        <v>180</v>
      </c>
      <c r="E28" s="95">
        <v>145</v>
      </c>
      <c r="F28" s="95">
        <v>167</v>
      </c>
      <c r="G28" s="95">
        <v>201</v>
      </c>
      <c r="H28" s="95">
        <v>176</v>
      </c>
      <c r="I28" s="95">
        <v>193</v>
      </c>
      <c r="J28" s="95">
        <v>209</v>
      </c>
      <c r="K28" s="96">
        <v>221</v>
      </c>
      <c r="L28" s="97">
        <f aca="true" t="shared" si="4" ref="L28:L35">SUM(C28:K28)</f>
        <v>4520</v>
      </c>
      <c r="M28" s="98">
        <f aca="true" t="shared" si="5" ref="M28:M33">L28/24</f>
        <v>188.33333333333334</v>
      </c>
    </row>
    <row r="29" spans="1:13" s="1" customFormat="1" ht="27.75" customHeight="1">
      <c r="A29" s="99" t="s">
        <v>32</v>
      </c>
      <c r="B29" s="100" t="s">
        <v>23</v>
      </c>
      <c r="C29" s="101">
        <v>3001</v>
      </c>
      <c r="D29" s="102">
        <v>158</v>
      </c>
      <c r="E29" s="103">
        <v>215</v>
      </c>
      <c r="F29" s="103">
        <v>161</v>
      </c>
      <c r="G29" s="103">
        <v>145</v>
      </c>
      <c r="H29" s="103">
        <v>183</v>
      </c>
      <c r="I29" s="103">
        <v>190</v>
      </c>
      <c r="J29" s="103">
        <v>152</v>
      </c>
      <c r="K29" s="104">
        <v>198</v>
      </c>
      <c r="L29" s="105">
        <f t="shared" si="4"/>
        <v>4403</v>
      </c>
      <c r="M29" s="106">
        <f t="shared" si="5"/>
        <v>183.45833333333334</v>
      </c>
    </row>
    <row r="30" spans="1:13" s="1" customFormat="1" ht="27.75" customHeight="1">
      <c r="A30" s="105">
        <v>3</v>
      </c>
      <c r="B30" s="100" t="s">
        <v>94</v>
      </c>
      <c r="C30" s="101">
        <v>2916</v>
      </c>
      <c r="D30" s="102">
        <v>193</v>
      </c>
      <c r="E30" s="103">
        <v>221</v>
      </c>
      <c r="F30" s="103">
        <v>140</v>
      </c>
      <c r="G30" s="103">
        <v>212</v>
      </c>
      <c r="H30" s="103">
        <v>142</v>
      </c>
      <c r="I30" s="103">
        <v>182</v>
      </c>
      <c r="J30" s="103">
        <v>191</v>
      </c>
      <c r="K30" s="104">
        <v>179</v>
      </c>
      <c r="L30" s="105">
        <f t="shared" si="4"/>
        <v>4376</v>
      </c>
      <c r="M30" s="106">
        <f t="shared" si="5"/>
        <v>182.33333333333334</v>
      </c>
    </row>
    <row r="31" spans="1:13" s="1" customFormat="1" ht="27.75" customHeight="1">
      <c r="A31" s="105">
        <v>4</v>
      </c>
      <c r="B31" s="100" t="s">
        <v>76</v>
      </c>
      <c r="C31" s="101">
        <v>2981</v>
      </c>
      <c r="D31" s="102">
        <v>135</v>
      </c>
      <c r="E31" s="103">
        <v>115</v>
      </c>
      <c r="F31" s="103">
        <v>177</v>
      </c>
      <c r="G31" s="103">
        <v>148</v>
      </c>
      <c r="H31" s="103">
        <v>189</v>
      </c>
      <c r="I31" s="103">
        <v>193</v>
      </c>
      <c r="J31" s="103">
        <v>172</v>
      </c>
      <c r="K31" s="104">
        <v>146</v>
      </c>
      <c r="L31" s="105">
        <f t="shared" si="4"/>
        <v>4256</v>
      </c>
      <c r="M31" s="106">
        <f t="shared" si="5"/>
        <v>177.33333333333334</v>
      </c>
    </row>
    <row r="32" spans="1:13" s="1" customFormat="1" ht="27.75" customHeight="1">
      <c r="A32" s="105">
        <v>5</v>
      </c>
      <c r="B32" s="100" t="s">
        <v>21</v>
      </c>
      <c r="C32" s="101">
        <v>2781</v>
      </c>
      <c r="D32" s="102">
        <v>179</v>
      </c>
      <c r="E32" s="103">
        <v>232</v>
      </c>
      <c r="F32" s="103">
        <v>195</v>
      </c>
      <c r="G32" s="103">
        <v>180</v>
      </c>
      <c r="H32" s="103">
        <v>123</v>
      </c>
      <c r="I32" s="103">
        <v>179</v>
      </c>
      <c r="J32" s="103">
        <v>171</v>
      </c>
      <c r="K32" s="104">
        <v>174</v>
      </c>
      <c r="L32" s="105">
        <f t="shared" si="4"/>
        <v>4214</v>
      </c>
      <c r="M32" s="106">
        <f t="shared" si="5"/>
        <v>175.58333333333334</v>
      </c>
    </row>
    <row r="33" spans="1:13" s="1" customFormat="1" ht="27.75" customHeight="1">
      <c r="A33" s="105">
        <v>6</v>
      </c>
      <c r="B33" s="100" t="s">
        <v>2</v>
      </c>
      <c r="C33" s="101">
        <v>2638</v>
      </c>
      <c r="D33" s="102">
        <v>178</v>
      </c>
      <c r="E33" s="103">
        <v>159</v>
      </c>
      <c r="F33" s="103">
        <v>213</v>
      </c>
      <c r="G33" s="103">
        <v>126</v>
      </c>
      <c r="H33" s="103">
        <v>182</v>
      </c>
      <c r="I33" s="103">
        <v>157</v>
      </c>
      <c r="J33" s="103">
        <v>212</v>
      </c>
      <c r="K33" s="104">
        <v>171</v>
      </c>
      <c r="L33" s="105">
        <f t="shared" si="4"/>
        <v>4036</v>
      </c>
      <c r="M33" s="106">
        <f t="shared" si="5"/>
        <v>168.16666666666666</v>
      </c>
    </row>
    <row r="34" spans="1:13" s="1" customFormat="1" ht="27.75" customHeight="1">
      <c r="A34" s="105">
        <v>7</v>
      </c>
      <c r="B34" s="100" t="s">
        <v>95</v>
      </c>
      <c r="C34" s="101">
        <v>1406</v>
      </c>
      <c r="D34" s="70"/>
      <c r="E34" s="71"/>
      <c r="F34" s="71"/>
      <c r="G34" s="71"/>
      <c r="H34" s="71"/>
      <c r="I34" s="71"/>
      <c r="J34" s="71"/>
      <c r="K34" s="72"/>
      <c r="L34" s="105">
        <f t="shared" si="4"/>
        <v>1406</v>
      </c>
      <c r="M34" s="106">
        <f>L34/8</f>
        <v>175.75</v>
      </c>
    </row>
    <row r="35" spans="1:13" s="1" customFormat="1" ht="27.75" customHeight="1" thickBot="1">
      <c r="A35" s="107">
        <v>8</v>
      </c>
      <c r="B35" s="108" t="s">
        <v>24</v>
      </c>
      <c r="C35" s="109">
        <v>1393</v>
      </c>
      <c r="D35" s="78"/>
      <c r="E35" s="79"/>
      <c r="F35" s="79"/>
      <c r="G35" s="79"/>
      <c r="H35" s="79"/>
      <c r="I35" s="79"/>
      <c r="J35" s="79"/>
      <c r="K35" s="80"/>
      <c r="L35" s="107">
        <f t="shared" si="4"/>
        <v>1393</v>
      </c>
      <c r="M35" s="110">
        <f>L35/8</f>
        <v>174.125</v>
      </c>
    </row>
    <row r="36" ht="24" thickBot="1"/>
    <row r="37" spans="1:13" ht="36.75" thickBot="1">
      <c r="A37" s="111"/>
      <c r="B37" s="27" t="s">
        <v>85</v>
      </c>
      <c r="C37" s="28" t="s">
        <v>108</v>
      </c>
      <c r="D37" s="112">
        <v>1</v>
      </c>
      <c r="E37" s="30">
        <v>2</v>
      </c>
      <c r="F37" s="30">
        <v>3</v>
      </c>
      <c r="G37" s="30">
        <v>4</v>
      </c>
      <c r="H37" s="30">
        <v>5</v>
      </c>
      <c r="I37" s="30">
        <v>6</v>
      </c>
      <c r="J37" s="30">
        <v>7</v>
      </c>
      <c r="K37" s="113">
        <v>8</v>
      </c>
      <c r="L37" s="26" t="s">
        <v>106</v>
      </c>
      <c r="M37" s="32" t="s">
        <v>28</v>
      </c>
    </row>
    <row r="38" spans="1:13" s="41" customFormat="1" ht="27.75" customHeight="1" thickBot="1">
      <c r="A38" s="114">
        <f>A36+1</f>
        <v>1</v>
      </c>
      <c r="B38" s="115" t="s">
        <v>86</v>
      </c>
      <c r="C38" s="114">
        <v>2954</v>
      </c>
      <c r="D38" s="116">
        <v>187</v>
      </c>
      <c r="E38" s="117">
        <v>164</v>
      </c>
      <c r="F38" s="117">
        <v>178</v>
      </c>
      <c r="G38" s="117">
        <v>217</v>
      </c>
      <c r="H38" s="117">
        <v>167</v>
      </c>
      <c r="I38" s="117">
        <v>232</v>
      </c>
      <c r="J38" s="117">
        <v>221</v>
      </c>
      <c r="K38" s="118">
        <v>174</v>
      </c>
      <c r="L38" s="114">
        <f>SUM(C38:K38)</f>
        <v>4494</v>
      </c>
      <c r="M38" s="119">
        <f>L38/24</f>
        <v>187.25</v>
      </c>
    </row>
  </sheetData>
  <sheetProtection/>
  <printOptions/>
  <pageMargins left="0.75" right="0.75" top="1" bottom="1" header="0.5" footer="0.5"/>
  <pageSetup fitToHeight="1" fitToWidth="1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9.57421875" style="1" bestFit="1" customWidth="1"/>
    <col min="2" max="2" width="4.7109375" style="1" bestFit="1" customWidth="1"/>
    <col min="3" max="3" width="36.421875" style="1" bestFit="1" customWidth="1"/>
    <col min="4" max="4" width="11.7109375" style="1" bestFit="1" customWidth="1"/>
    <col min="5" max="16384" width="9.140625" style="1" customWidth="1"/>
  </cols>
  <sheetData>
    <row r="1" spans="1:3" ht="18.75" thickBot="1">
      <c r="A1" s="1" t="s">
        <v>29</v>
      </c>
      <c r="C1" s="1" t="s">
        <v>0</v>
      </c>
    </row>
    <row r="2" spans="1:4" ht="27.75" customHeight="1">
      <c r="A2" s="5" t="s">
        <v>31</v>
      </c>
      <c r="B2" s="2">
        <v>1</v>
      </c>
      <c r="C2" s="6" t="s">
        <v>13</v>
      </c>
      <c r="D2" s="11"/>
    </row>
    <row r="3" spans="1:3" ht="27.75" customHeight="1">
      <c r="A3" s="7" t="s">
        <v>30</v>
      </c>
      <c r="B3" s="3">
        <v>16</v>
      </c>
      <c r="C3" s="8" t="s">
        <v>19</v>
      </c>
    </row>
    <row r="4" spans="1:3" ht="27.75" customHeight="1" thickBot="1">
      <c r="A4" s="9" t="s">
        <v>32</v>
      </c>
      <c r="B4" s="4">
        <v>1</v>
      </c>
      <c r="C4" s="10" t="s">
        <v>9</v>
      </c>
    </row>
    <row r="5" spans="1:3" ht="27.75" customHeight="1">
      <c r="A5" s="5" t="s">
        <v>42</v>
      </c>
      <c r="B5" s="2">
        <v>2</v>
      </c>
      <c r="C5" s="6" t="s">
        <v>18</v>
      </c>
    </row>
    <row r="6" spans="1:3" ht="27.75" customHeight="1">
      <c r="A6" s="7" t="s">
        <v>43</v>
      </c>
      <c r="B6" s="3">
        <v>15</v>
      </c>
      <c r="C6" s="8" t="s">
        <v>7</v>
      </c>
    </row>
    <row r="7" spans="1:3" ht="27.75" customHeight="1" thickBot="1">
      <c r="A7" s="9" t="s">
        <v>44</v>
      </c>
      <c r="B7" s="4">
        <v>2</v>
      </c>
      <c r="C7" s="10" t="s">
        <v>23</v>
      </c>
    </row>
    <row r="8" spans="1:3" ht="27.75" customHeight="1">
      <c r="A8" s="5" t="s">
        <v>33</v>
      </c>
      <c r="B8" s="2">
        <v>3</v>
      </c>
      <c r="C8" s="6" t="s">
        <v>5</v>
      </c>
    </row>
    <row r="9" spans="1:3" ht="27.75" customHeight="1">
      <c r="A9" s="7" t="s">
        <v>34</v>
      </c>
      <c r="B9" s="3">
        <v>14</v>
      </c>
      <c r="C9" s="8" t="s">
        <v>10</v>
      </c>
    </row>
    <row r="10" spans="1:3" ht="27.75" customHeight="1" thickBot="1">
      <c r="A10" s="9" t="s">
        <v>35</v>
      </c>
      <c r="B10" s="4">
        <v>3</v>
      </c>
      <c r="C10" s="10" t="s">
        <v>27</v>
      </c>
    </row>
    <row r="11" spans="1:3" ht="27.75" customHeight="1">
      <c r="A11" s="5" t="s">
        <v>45</v>
      </c>
      <c r="B11" s="2">
        <v>4</v>
      </c>
      <c r="C11" s="6" t="s">
        <v>16</v>
      </c>
    </row>
    <row r="12" spans="1:3" ht="27.75" customHeight="1">
      <c r="A12" s="7" t="s">
        <v>46</v>
      </c>
      <c r="B12" s="3">
        <v>13</v>
      </c>
      <c r="C12" s="8" t="s">
        <v>15</v>
      </c>
    </row>
    <row r="13" spans="1:3" ht="27.75" customHeight="1" thickBot="1">
      <c r="A13" s="9" t="s">
        <v>47</v>
      </c>
      <c r="B13" s="4">
        <v>4</v>
      </c>
      <c r="C13" s="10" t="s">
        <v>2</v>
      </c>
    </row>
    <row r="14" spans="1:3" ht="27.75" customHeight="1">
      <c r="A14" s="5" t="s">
        <v>36</v>
      </c>
      <c r="B14" s="2">
        <v>5</v>
      </c>
      <c r="C14" s="6" t="s">
        <v>17</v>
      </c>
    </row>
    <row r="15" spans="1:3" ht="27.75" customHeight="1">
      <c r="A15" s="7" t="s">
        <v>37</v>
      </c>
      <c r="B15" s="3">
        <v>12</v>
      </c>
      <c r="C15" s="8" t="s">
        <v>12</v>
      </c>
    </row>
    <row r="16" spans="1:3" ht="27.75" customHeight="1" thickBot="1">
      <c r="A16" s="9" t="s">
        <v>38</v>
      </c>
      <c r="B16" s="4">
        <v>5</v>
      </c>
      <c r="C16" s="10" t="s">
        <v>26</v>
      </c>
    </row>
    <row r="17" spans="1:3" ht="27.75" customHeight="1">
      <c r="A17" s="5" t="s">
        <v>48</v>
      </c>
      <c r="B17" s="2">
        <v>6</v>
      </c>
      <c r="C17" s="6" t="s">
        <v>11</v>
      </c>
    </row>
    <row r="18" spans="1:3" ht="27.75" customHeight="1">
      <c r="A18" s="7" t="s">
        <v>49</v>
      </c>
      <c r="B18" s="3">
        <v>11</v>
      </c>
      <c r="C18" s="8" t="s">
        <v>20</v>
      </c>
    </row>
    <row r="19" spans="1:3" ht="27.75" customHeight="1" thickBot="1">
      <c r="A19" s="9" t="s">
        <v>50</v>
      </c>
      <c r="B19" s="4">
        <v>6</v>
      </c>
      <c r="C19" s="10" t="s">
        <v>24</v>
      </c>
    </row>
    <row r="20" spans="1:3" ht="27.75" customHeight="1">
      <c r="A20" s="5" t="s">
        <v>39</v>
      </c>
      <c r="B20" s="2">
        <v>7</v>
      </c>
      <c r="C20" s="6" t="s">
        <v>4</v>
      </c>
    </row>
    <row r="21" spans="1:3" ht="27.75" customHeight="1">
      <c r="A21" s="7" t="s">
        <v>40</v>
      </c>
      <c r="B21" s="3">
        <v>10</v>
      </c>
      <c r="C21" s="8" t="s">
        <v>1</v>
      </c>
    </row>
    <row r="22" spans="1:3" ht="27.75" customHeight="1" thickBot="1">
      <c r="A22" s="9" t="s">
        <v>41</v>
      </c>
      <c r="B22" s="4">
        <v>7</v>
      </c>
      <c r="C22" s="10" t="s">
        <v>25</v>
      </c>
    </row>
    <row r="23" spans="1:3" ht="27.75" customHeight="1">
      <c r="A23" s="5" t="s">
        <v>51</v>
      </c>
      <c r="B23" s="2">
        <v>8</v>
      </c>
      <c r="C23" s="6" t="s">
        <v>14</v>
      </c>
    </row>
    <row r="24" spans="1:3" ht="27.75" customHeight="1">
      <c r="A24" s="7" t="s">
        <v>52</v>
      </c>
      <c r="B24" s="3">
        <v>9</v>
      </c>
      <c r="C24" s="8" t="s">
        <v>22</v>
      </c>
    </row>
    <row r="25" spans="1:3" ht="18.75" thickBot="1">
      <c r="A25" s="9" t="s">
        <v>53</v>
      </c>
      <c r="B25" s="4">
        <v>8</v>
      </c>
      <c r="C25" s="10" t="s">
        <v>3</v>
      </c>
    </row>
    <row r="26" ht="27.75" customHeight="1"/>
    <row r="27" ht="27.75" customHeight="1"/>
    <row r="28" ht="27.75" customHeight="1"/>
    <row r="29" ht="27.75" customHeight="1"/>
    <row r="30" ht="27.75" customHeight="1"/>
  </sheetData>
  <sheetProtection/>
  <printOptions/>
  <pageMargins left="0.75" right="0.75" top="1" bottom="1" header="0.5" footer="0.5"/>
  <pageSetup fitToHeight="1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zoomScaleSheetLayoutView="77" zoomScalePageLayoutView="0" workbookViewId="0" topLeftCell="A10">
      <selection activeCell="D25" sqref="D25"/>
    </sheetView>
  </sheetViews>
  <sheetFormatPr defaultColWidth="9.140625" defaultRowHeight="12.75"/>
  <cols>
    <col min="1" max="1" width="31.57421875" style="134" customWidth="1"/>
    <col min="2" max="2" width="11.57421875" style="134" bestFit="1" customWidth="1"/>
    <col min="3" max="3" width="10.7109375" style="134" bestFit="1" customWidth="1"/>
    <col min="4" max="4" width="16.421875" style="134" bestFit="1" customWidth="1"/>
    <col min="5" max="5" width="17.00390625" style="134" customWidth="1"/>
    <col min="6" max="6" width="12.7109375" style="134" bestFit="1" customWidth="1"/>
    <col min="7" max="7" width="5.421875" style="134" customWidth="1"/>
    <col min="8" max="8" width="28.140625" style="134" bestFit="1" customWidth="1"/>
    <col min="9" max="10" width="14.28125" style="134" customWidth="1"/>
    <col min="11" max="11" width="16.421875" style="134" bestFit="1" customWidth="1"/>
    <col min="12" max="12" width="28.57421875" style="134" customWidth="1"/>
    <col min="13" max="15" width="16.00390625" style="134" customWidth="1"/>
    <col min="16" max="16384" width="9.140625" style="134" customWidth="1"/>
  </cols>
  <sheetData>
    <row r="1" spans="1:11" s="130" customFormat="1" ht="25.5">
      <c r="A1"/>
      <c r="B1" s="129"/>
      <c r="C1" s="129"/>
      <c r="E1" s="129" t="s">
        <v>96</v>
      </c>
      <c r="F1" s="129"/>
      <c r="G1" s="129"/>
      <c r="H1" s="129"/>
      <c r="I1" s="129"/>
      <c r="J1" s="129"/>
      <c r="K1" s="129"/>
    </row>
    <row r="2" spans="2:11" s="130" customFormat="1" ht="25.5">
      <c r="B2" s="129"/>
      <c r="C2" s="129"/>
      <c r="E2" s="129" t="s">
        <v>97</v>
      </c>
      <c r="F2" s="129"/>
      <c r="G2" s="129"/>
      <c r="H2" s="129"/>
      <c r="I2" s="129"/>
      <c r="J2" s="129"/>
      <c r="K2" s="129"/>
    </row>
    <row r="3" spans="1:11" s="130" customFormat="1" ht="25.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2:12" s="130" customFormat="1" ht="25.5">
      <c r="B4" s="131"/>
      <c r="C4" s="131"/>
      <c r="D4" s="131"/>
      <c r="E4" s="131" t="s">
        <v>54</v>
      </c>
      <c r="F4" s="131"/>
      <c r="G4" s="131"/>
      <c r="H4" s="131"/>
      <c r="I4" s="131"/>
      <c r="J4" s="131"/>
      <c r="K4" s="131"/>
      <c r="L4" s="132"/>
    </row>
    <row r="5" ht="15"/>
    <row r="6" spans="1:11" ht="19.5" thickBot="1">
      <c r="A6" s="161" t="s">
        <v>55</v>
      </c>
      <c r="B6" s="162"/>
      <c r="C6" s="162"/>
      <c r="D6" s="163"/>
      <c r="E6" s="133"/>
      <c r="F6" s="133"/>
      <c r="G6" s="130"/>
      <c r="H6" s="161" t="s">
        <v>56</v>
      </c>
      <c r="I6" s="162"/>
      <c r="J6" s="162"/>
      <c r="K6" s="163"/>
    </row>
    <row r="7" spans="1:11" ht="42.75" customHeight="1" thickBot="1">
      <c r="A7" s="135" t="s">
        <v>57</v>
      </c>
      <c r="B7" s="136" t="s">
        <v>58</v>
      </c>
      <c r="C7" s="136" t="s">
        <v>59</v>
      </c>
      <c r="D7" s="137" t="s">
        <v>60</v>
      </c>
      <c r="E7" s="138"/>
      <c r="F7" s="139"/>
      <c r="G7" s="130"/>
      <c r="H7" s="135" t="s">
        <v>57</v>
      </c>
      <c r="I7" s="136" t="s">
        <v>58</v>
      </c>
      <c r="J7" s="136" t="s">
        <v>59</v>
      </c>
      <c r="K7" s="137" t="s">
        <v>60</v>
      </c>
    </row>
    <row r="8" spans="1:6" s="130" customFormat="1" ht="30" customHeight="1" thickBot="1">
      <c r="A8" s="142" t="s">
        <v>94</v>
      </c>
      <c r="B8" s="136">
        <v>172</v>
      </c>
      <c r="C8" s="136">
        <v>163</v>
      </c>
      <c r="D8" s="137">
        <f>SUM(B8:C8)</f>
        <v>335</v>
      </c>
      <c r="E8" s="141"/>
      <c r="F8" s="141"/>
    </row>
    <row r="9" spans="1:11" ht="18.75" thickBot="1">
      <c r="A9" s="142" t="s">
        <v>61</v>
      </c>
      <c r="B9" s="143"/>
      <c r="C9" s="143"/>
      <c r="D9" s="144"/>
      <c r="E9" s="145"/>
      <c r="F9" s="145"/>
      <c r="G9" s="130"/>
      <c r="H9" s="130"/>
      <c r="I9" s="130"/>
      <c r="J9" s="130"/>
      <c r="K9" s="130"/>
    </row>
    <row r="10" spans="1:11" s="130" customFormat="1" ht="30" customHeight="1" thickBot="1">
      <c r="A10" s="152" t="s">
        <v>2</v>
      </c>
      <c r="B10" s="140">
        <v>199</v>
      </c>
      <c r="C10" s="140">
        <v>189</v>
      </c>
      <c r="D10" s="158">
        <f>SUM(B10:C10)</f>
        <v>388</v>
      </c>
      <c r="E10" s="141"/>
      <c r="F10" s="141"/>
      <c r="H10" s="152" t="s">
        <v>27</v>
      </c>
      <c r="I10" s="140">
        <v>197</v>
      </c>
      <c r="J10" s="140">
        <v>164</v>
      </c>
      <c r="K10" s="158">
        <f>SUM(I10:J10)</f>
        <v>361</v>
      </c>
    </row>
    <row r="11" spans="1:11" ht="19.5" thickBot="1">
      <c r="A11" s="130"/>
      <c r="B11" s="146"/>
      <c r="C11" s="146"/>
      <c r="D11" s="146"/>
      <c r="E11" s="145"/>
      <c r="F11" s="130"/>
      <c r="G11" s="130"/>
      <c r="H11" s="147" t="s">
        <v>111</v>
      </c>
      <c r="I11" s="148"/>
      <c r="J11" s="148"/>
      <c r="K11" s="149"/>
    </row>
    <row r="12" spans="1:11" s="130" customFormat="1" ht="30" customHeight="1" thickBot="1">
      <c r="A12" s="150"/>
      <c r="B12" s="150"/>
      <c r="C12" s="150"/>
      <c r="D12" s="150"/>
      <c r="E12" s="151"/>
      <c r="F12" s="141"/>
      <c r="H12" s="142" t="s">
        <v>2</v>
      </c>
      <c r="I12" s="136">
        <v>121</v>
      </c>
      <c r="J12" s="136">
        <v>150</v>
      </c>
      <c r="K12" s="137">
        <f>SUM(I12:J12)</f>
        <v>271</v>
      </c>
    </row>
    <row r="13" spans="1:11" ht="18.75">
      <c r="A13" s="141"/>
      <c r="B13" s="148"/>
      <c r="C13" s="148"/>
      <c r="D13" s="148"/>
      <c r="E13" s="145"/>
      <c r="F13" s="145"/>
      <c r="G13" s="130"/>
      <c r="H13" s="130"/>
      <c r="I13" s="146"/>
      <c r="J13" s="146"/>
      <c r="K13" s="146"/>
    </row>
    <row r="14" spans="1:11" ht="19.5" thickBot="1">
      <c r="A14" s="130"/>
      <c r="B14" s="146"/>
      <c r="C14" s="146"/>
      <c r="D14" s="146"/>
      <c r="E14" s="145"/>
      <c r="F14" s="130"/>
      <c r="G14" s="130"/>
      <c r="H14" s="130"/>
      <c r="I14" s="146"/>
      <c r="J14" s="146"/>
      <c r="K14" s="146"/>
    </row>
    <row r="15" spans="1:11" s="130" customFormat="1" ht="30" customHeight="1" thickBot="1">
      <c r="A15" s="142" t="s">
        <v>76</v>
      </c>
      <c r="B15" s="136">
        <v>152</v>
      </c>
      <c r="C15" s="136">
        <v>134</v>
      </c>
      <c r="D15" s="137">
        <f>SUM(B15:C15)</f>
        <v>286</v>
      </c>
      <c r="E15" s="141"/>
      <c r="F15" s="141"/>
      <c r="I15" s="146"/>
      <c r="J15" s="146"/>
      <c r="K15" s="146"/>
    </row>
    <row r="16" spans="1:11" ht="18.75" thickBot="1">
      <c r="A16" s="142" t="s">
        <v>64</v>
      </c>
      <c r="B16" s="143"/>
      <c r="C16" s="143"/>
      <c r="D16" s="144"/>
      <c r="E16" s="145"/>
      <c r="F16" s="145"/>
      <c r="G16" s="130"/>
      <c r="H16" s="130"/>
      <c r="I16" s="146"/>
      <c r="J16" s="146"/>
      <c r="K16" s="146"/>
    </row>
    <row r="17" spans="1:11" s="130" customFormat="1" ht="30" customHeight="1" thickBot="1">
      <c r="A17" s="152" t="s">
        <v>21</v>
      </c>
      <c r="B17" s="140">
        <v>188</v>
      </c>
      <c r="C17" s="140">
        <v>170</v>
      </c>
      <c r="D17" s="158">
        <f>SUM(B17:C17)</f>
        <v>358</v>
      </c>
      <c r="E17" s="141"/>
      <c r="F17" s="141"/>
      <c r="H17" s="142" t="s">
        <v>23</v>
      </c>
      <c r="I17" s="136">
        <v>134</v>
      </c>
      <c r="J17" s="136">
        <v>181</v>
      </c>
      <c r="K17" s="137">
        <f>SUM(I17:J17)</f>
        <v>315</v>
      </c>
    </row>
    <row r="18" spans="1:11" ht="19.5" thickBot="1">
      <c r="A18" s="130"/>
      <c r="B18" s="146"/>
      <c r="C18" s="146"/>
      <c r="D18" s="146"/>
      <c r="E18" s="145"/>
      <c r="F18" s="130"/>
      <c r="G18" s="130"/>
      <c r="H18" s="147" t="s">
        <v>67</v>
      </c>
      <c r="I18" s="148"/>
      <c r="J18" s="148"/>
      <c r="K18" s="149"/>
    </row>
    <row r="19" spans="1:11" s="130" customFormat="1" ht="30" customHeight="1" thickBot="1">
      <c r="A19" s="150"/>
      <c r="B19" s="150"/>
      <c r="C19" s="150"/>
      <c r="D19" s="150"/>
      <c r="E19" s="141"/>
      <c r="F19" s="141"/>
      <c r="H19" s="152" t="s">
        <v>21</v>
      </c>
      <c r="I19" s="140">
        <v>162</v>
      </c>
      <c r="J19" s="140">
        <v>190</v>
      </c>
      <c r="K19" s="158">
        <f>SUM(I19:J19)</f>
        <v>352</v>
      </c>
    </row>
    <row r="20" spans="1:11" ht="18.75">
      <c r="A20" s="141"/>
      <c r="B20" s="148"/>
      <c r="C20" s="148"/>
      <c r="D20" s="148"/>
      <c r="E20" s="145"/>
      <c r="F20" s="145"/>
      <c r="G20" s="130"/>
      <c r="H20" s="130"/>
      <c r="I20" s="130"/>
      <c r="J20" s="130"/>
      <c r="K20" s="130"/>
    </row>
    <row r="21" spans="1:6" s="130" customFormat="1" ht="30" customHeight="1">
      <c r="A21" s="153"/>
      <c r="B21" s="153"/>
      <c r="C21" s="153"/>
      <c r="D21" s="153"/>
      <c r="E21" s="141"/>
      <c r="F21" s="141"/>
    </row>
    <row r="22" spans="1:11" ht="18.75">
      <c r="A22" s="130"/>
      <c r="B22" s="145"/>
      <c r="C22" s="145"/>
      <c r="D22" s="130"/>
      <c r="E22" s="130"/>
      <c r="F22" s="130"/>
      <c r="G22" s="130"/>
      <c r="H22" s="130"/>
      <c r="I22" s="130"/>
      <c r="J22" s="130"/>
      <c r="K22" s="130"/>
    </row>
    <row r="23" spans="1:11" ht="19.5" thickBot="1">
      <c r="A23" s="164"/>
      <c r="B23" s="164"/>
      <c r="C23" s="164"/>
      <c r="D23" s="164"/>
      <c r="E23" s="133"/>
      <c r="F23" s="133"/>
      <c r="G23" s="130"/>
      <c r="H23" s="161" t="s">
        <v>68</v>
      </c>
      <c r="I23" s="162"/>
      <c r="J23" s="162"/>
      <c r="K23" s="163"/>
    </row>
    <row r="24" spans="1:11" ht="19.5" thickBot="1">
      <c r="A24" s="133"/>
      <c r="B24" s="141"/>
      <c r="C24" s="141"/>
      <c r="D24" s="141"/>
      <c r="E24" s="141"/>
      <c r="F24" s="141"/>
      <c r="G24" s="141"/>
      <c r="H24" s="135" t="s">
        <v>57</v>
      </c>
      <c r="I24" s="136" t="s">
        <v>58</v>
      </c>
      <c r="J24" s="136" t="s">
        <v>59</v>
      </c>
      <c r="K24" s="137" t="s">
        <v>60</v>
      </c>
    </row>
    <row r="25" spans="2:11" ht="36" customHeight="1" thickBot="1">
      <c r="B25" s="153"/>
      <c r="C25" s="151"/>
      <c r="D25" s="160" t="s">
        <v>114</v>
      </c>
      <c r="E25" s="153"/>
      <c r="F25" s="141"/>
      <c r="G25" s="145"/>
      <c r="H25" s="152" t="s">
        <v>27</v>
      </c>
      <c r="I25" s="140">
        <v>185</v>
      </c>
      <c r="J25" s="140">
        <v>173</v>
      </c>
      <c r="K25" s="158">
        <f>SUM(I25:J25)</f>
        <v>358</v>
      </c>
    </row>
    <row r="26" spans="1:11" ht="18.75" thickBot="1">
      <c r="A26" s="141"/>
      <c r="B26" s="145"/>
      <c r="C26" s="145"/>
      <c r="D26" s="145"/>
      <c r="E26" s="145"/>
      <c r="F26" s="145"/>
      <c r="G26" s="145"/>
      <c r="H26" s="147" t="s">
        <v>62</v>
      </c>
      <c r="I26" s="145" t="s">
        <v>112</v>
      </c>
      <c r="J26" s="145"/>
      <c r="K26" s="154"/>
    </row>
    <row r="27" spans="1:11" ht="30" customHeight="1" thickBot="1">
      <c r="A27" s="153"/>
      <c r="B27" s="151"/>
      <c r="C27" s="153"/>
      <c r="D27" s="151"/>
      <c r="E27" s="151"/>
      <c r="F27" s="141"/>
      <c r="G27" s="145"/>
      <c r="H27" s="142" t="s">
        <v>21</v>
      </c>
      <c r="I27" s="159">
        <v>176</v>
      </c>
      <c r="J27" s="159">
        <v>143</v>
      </c>
      <c r="K27" s="137">
        <f>SUM(I27:J27)</f>
        <v>319</v>
      </c>
    </row>
    <row r="40" ht="15">
      <c r="D40" s="134" t="s">
        <v>72</v>
      </c>
    </row>
  </sheetData>
  <sheetProtection/>
  <mergeCells count="4">
    <mergeCell ref="A6:D6"/>
    <mergeCell ref="H6:K6"/>
    <mergeCell ref="H23:K23"/>
    <mergeCell ref="A23:D23"/>
  </mergeCells>
  <printOptions horizontalCentered="1" verticalCentered="1"/>
  <pageMargins left="0.3937007874015748" right="0.5511811023622047" top="0.31496062992125984" bottom="0.2362204724409449" header="0.5118110236220472" footer="0.5118110236220472"/>
  <pageSetup fitToHeight="1" fitToWidth="1"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tabSelected="1" zoomScaleSheetLayoutView="77" zoomScalePageLayoutView="0" workbookViewId="0" topLeftCell="A12">
      <selection activeCell="E9" sqref="E9"/>
    </sheetView>
  </sheetViews>
  <sheetFormatPr defaultColWidth="9.140625" defaultRowHeight="12.75"/>
  <cols>
    <col min="1" max="1" width="46.00390625" style="128" customWidth="1"/>
    <col min="2" max="2" width="14.28125" style="128" customWidth="1"/>
    <col min="3" max="3" width="14.57421875" style="128" customWidth="1"/>
    <col min="4" max="4" width="15.8515625" style="128" bestFit="1" customWidth="1"/>
    <col min="5" max="5" width="17.00390625" style="128" customWidth="1"/>
    <col min="6" max="6" width="12.7109375" style="128" bestFit="1" customWidth="1"/>
    <col min="7" max="7" width="5.421875" style="128" customWidth="1"/>
    <col min="8" max="8" width="46.00390625" style="128" customWidth="1"/>
    <col min="9" max="10" width="14.28125" style="128" customWidth="1"/>
    <col min="11" max="11" width="15.8515625" style="128" bestFit="1" customWidth="1"/>
    <col min="12" max="12" width="14.28125" style="128" customWidth="1"/>
    <col min="13" max="13" width="28.57421875" style="128" customWidth="1"/>
    <col min="14" max="16" width="16.00390625" style="128" customWidth="1"/>
    <col min="17" max="16384" width="9.140625" style="128" customWidth="1"/>
  </cols>
  <sheetData>
    <row r="1" spans="1:11" s="12" customFormat="1" ht="25.5">
      <c r="A1" s="129"/>
      <c r="B1" s="129"/>
      <c r="C1" s="129"/>
      <c r="E1" s="129" t="s">
        <v>113</v>
      </c>
      <c r="F1" s="129"/>
      <c r="G1" s="129"/>
      <c r="H1" s="129"/>
      <c r="I1" s="129"/>
      <c r="J1" s="129"/>
      <c r="K1" s="129"/>
    </row>
    <row r="2" spans="1:11" s="12" customFormat="1" ht="25.5">
      <c r="A2" s="129"/>
      <c r="B2" s="129"/>
      <c r="C2" s="129"/>
      <c r="E2" s="129" t="s">
        <v>97</v>
      </c>
      <c r="F2" s="129"/>
      <c r="G2" s="129"/>
      <c r="H2" s="129"/>
      <c r="I2" s="129"/>
      <c r="J2" s="129"/>
      <c r="K2" s="129"/>
    </row>
    <row r="3" spans="1:11" s="12" customFormat="1" ht="25.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2:13" s="12" customFormat="1" ht="25.5">
      <c r="B4" s="157"/>
      <c r="C4" s="157"/>
      <c r="D4" s="157"/>
      <c r="E4" s="131" t="s">
        <v>71</v>
      </c>
      <c r="F4" s="157"/>
      <c r="G4" s="157"/>
      <c r="H4" s="157"/>
      <c r="I4" s="157"/>
      <c r="J4" s="157"/>
      <c r="K4" s="157"/>
      <c r="L4" s="14"/>
      <c r="M4" s="14"/>
    </row>
    <row r="5" spans="1:11" ht="15.75" thickBo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</row>
    <row r="6" spans="1:12" ht="19.5" thickBot="1">
      <c r="A6" s="165" t="s">
        <v>55</v>
      </c>
      <c r="B6" s="166"/>
      <c r="C6" s="166"/>
      <c r="D6" s="167"/>
      <c r="E6" s="133"/>
      <c r="F6" s="133"/>
      <c r="G6" s="130"/>
      <c r="H6" s="161" t="s">
        <v>56</v>
      </c>
      <c r="I6" s="162"/>
      <c r="J6" s="162"/>
      <c r="K6" s="163"/>
      <c r="L6" s="15"/>
    </row>
    <row r="7" spans="1:12" ht="42.75" customHeight="1" thickBot="1">
      <c r="A7" s="135" t="s">
        <v>57</v>
      </c>
      <c r="B7" s="136" t="s">
        <v>58</v>
      </c>
      <c r="C7" s="136" t="s">
        <v>59</v>
      </c>
      <c r="D7" s="137" t="s">
        <v>60</v>
      </c>
      <c r="E7" s="138"/>
      <c r="F7" s="139"/>
      <c r="G7" s="130"/>
      <c r="H7" s="135" t="s">
        <v>57</v>
      </c>
      <c r="I7" s="136" t="s">
        <v>58</v>
      </c>
      <c r="J7" s="136" t="s">
        <v>59</v>
      </c>
      <c r="K7" s="137" t="s">
        <v>60</v>
      </c>
      <c r="L7" s="16"/>
    </row>
    <row r="8" spans="1:11" s="17" customFormat="1" ht="30" customHeight="1" thickBot="1">
      <c r="A8" s="152" t="s">
        <v>109</v>
      </c>
      <c r="B8" s="140">
        <v>180</v>
      </c>
      <c r="C8" s="140">
        <v>184</v>
      </c>
      <c r="D8" s="158">
        <f>SUM(B8:C8)</f>
        <v>364</v>
      </c>
      <c r="E8" s="141"/>
      <c r="F8" s="141"/>
      <c r="G8" s="130"/>
      <c r="H8" s="130"/>
      <c r="I8" s="130"/>
      <c r="J8" s="130"/>
      <c r="K8" s="130"/>
    </row>
    <row r="9" spans="1:12" ht="18.75" thickBot="1">
      <c r="A9" s="142" t="s">
        <v>61</v>
      </c>
      <c r="B9" s="155"/>
      <c r="C9" s="155"/>
      <c r="D9" s="156"/>
      <c r="E9" s="145"/>
      <c r="F9" s="145"/>
      <c r="G9" s="130"/>
      <c r="H9" s="130"/>
      <c r="I9" s="130"/>
      <c r="J9" s="130"/>
      <c r="K9" s="130"/>
      <c r="L9" s="12"/>
    </row>
    <row r="10" spans="1:12" s="17" customFormat="1" ht="30" customHeight="1" thickBot="1">
      <c r="A10" s="142" t="s">
        <v>73</v>
      </c>
      <c r="B10" s="136">
        <v>155</v>
      </c>
      <c r="C10" s="136">
        <v>137</v>
      </c>
      <c r="D10" s="137">
        <f>SUM(B10:C10)</f>
        <v>292</v>
      </c>
      <c r="E10" s="141"/>
      <c r="F10" s="141"/>
      <c r="G10" s="130"/>
      <c r="H10" s="152" t="s">
        <v>109</v>
      </c>
      <c r="I10" s="140">
        <v>172</v>
      </c>
      <c r="J10" s="140">
        <v>245</v>
      </c>
      <c r="K10" s="158">
        <f>SUM(I10:J10)</f>
        <v>417</v>
      </c>
      <c r="L10" s="20"/>
    </row>
    <row r="11" spans="1:12" ht="18.75" thickBot="1">
      <c r="A11" s="130"/>
      <c r="B11" s="130"/>
      <c r="C11" s="130"/>
      <c r="D11" s="130"/>
      <c r="E11" s="145"/>
      <c r="F11" s="130"/>
      <c r="G11" s="130"/>
      <c r="H11" s="142" t="s">
        <v>62</v>
      </c>
      <c r="I11" s="155"/>
      <c r="J11" s="155"/>
      <c r="K11" s="156"/>
      <c r="L11" s="13"/>
    </row>
    <row r="12" spans="1:12" s="17" customFormat="1" ht="30" customHeight="1" thickBot="1">
      <c r="A12" s="142" t="s">
        <v>11</v>
      </c>
      <c r="B12" s="136">
        <v>154</v>
      </c>
      <c r="C12" s="136">
        <v>185</v>
      </c>
      <c r="D12" s="137">
        <f>SUM(B12:C12)</f>
        <v>339</v>
      </c>
      <c r="E12" s="151"/>
      <c r="F12" s="141"/>
      <c r="G12" s="130"/>
      <c r="H12" s="142" t="s">
        <v>6</v>
      </c>
      <c r="I12" s="136">
        <v>139</v>
      </c>
      <c r="J12" s="136">
        <v>200</v>
      </c>
      <c r="K12" s="137">
        <f>SUM(I12:J12)</f>
        <v>339</v>
      </c>
      <c r="L12" s="21"/>
    </row>
    <row r="13" spans="1:12" ht="18.75" thickBot="1">
      <c r="A13" s="147" t="s">
        <v>63</v>
      </c>
      <c r="B13" s="145"/>
      <c r="C13" s="145"/>
      <c r="D13" s="145"/>
      <c r="E13" s="145"/>
      <c r="F13" s="145"/>
      <c r="G13" s="130"/>
      <c r="H13" s="130"/>
      <c r="I13" s="130"/>
      <c r="J13" s="130"/>
      <c r="K13" s="130"/>
      <c r="L13" s="13"/>
    </row>
    <row r="14" spans="1:12" s="17" customFormat="1" ht="30" customHeight="1" thickBot="1">
      <c r="A14" s="152" t="s">
        <v>6</v>
      </c>
      <c r="B14" s="140">
        <v>201</v>
      </c>
      <c r="C14" s="140">
        <v>180</v>
      </c>
      <c r="D14" s="158">
        <f>SUM(B14:C14)</f>
        <v>381</v>
      </c>
      <c r="E14" s="141"/>
      <c r="F14" s="141"/>
      <c r="G14" s="130"/>
      <c r="H14" s="130"/>
      <c r="I14" s="130"/>
      <c r="J14" s="130"/>
      <c r="K14" s="130"/>
      <c r="L14" s="19"/>
    </row>
    <row r="15" spans="1:12" ht="8.25" customHeight="1" thickBot="1">
      <c r="A15" s="130"/>
      <c r="B15" s="130"/>
      <c r="C15" s="130"/>
      <c r="D15" s="130"/>
      <c r="E15" s="145"/>
      <c r="F15" s="130"/>
      <c r="G15" s="130"/>
      <c r="H15" s="130"/>
      <c r="I15" s="130"/>
      <c r="J15" s="130"/>
      <c r="K15" s="130"/>
      <c r="L15" s="13"/>
    </row>
    <row r="16" spans="1:12" s="17" customFormat="1" ht="30" customHeight="1" thickBot="1">
      <c r="A16" s="152" t="s">
        <v>92</v>
      </c>
      <c r="B16" s="140">
        <v>182</v>
      </c>
      <c r="C16" s="140">
        <v>202</v>
      </c>
      <c r="D16" s="158">
        <f>SUM(B16:C16)</f>
        <v>384</v>
      </c>
      <c r="E16" s="141"/>
      <c r="F16" s="141"/>
      <c r="G16" s="130"/>
      <c r="H16" s="130"/>
      <c r="I16" s="130"/>
      <c r="J16" s="130"/>
      <c r="K16" s="130"/>
      <c r="L16" s="19"/>
    </row>
    <row r="17" spans="1:12" ht="18.75" thickBot="1">
      <c r="A17" s="147" t="s">
        <v>64</v>
      </c>
      <c r="B17" s="145"/>
      <c r="C17" s="145"/>
      <c r="D17" s="145"/>
      <c r="E17" s="145"/>
      <c r="F17" s="145"/>
      <c r="G17" s="130"/>
      <c r="H17" s="130" t="s">
        <v>65</v>
      </c>
      <c r="I17" s="130"/>
      <c r="J17" s="130"/>
      <c r="K17" s="130"/>
      <c r="L17" s="13"/>
    </row>
    <row r="18" spans="1:12" s="17" customFormat="1" ht="30" customHeight="1" thickBot="1">
      <c r="A18" s="142" t="s">
        <v>14</v>
      </c>
      <c r="B18" s="136">
        <v>191</v>
      </c>
      <c r="C18" s="136">
        <v>168</v>
      </c>
      <c r="D18" s="137">
        <f>SUM(B18:C18)</f>
        <v>359</v>
      </c>
      <c r="E18" s="141"/>
      <c r="F18" s="141"/>
      <c r="G18" s="130"/>
      <c r="H18" s="152" t="s">
        <v>92</v>
      </c>
      <c r="I18" s="140">
        <v>216</v>
      </c>
      <c r="J18" s="140">
        <v>205</v>
      </c>
      <c r="K18" s="158">
        <f>SUM(I18:J18)</f>
        <v>421</v>
      </c>
      <c r="L18" s="22"/>
    </row>
    <row r="19" spans="1:12" ht="18.75" thickBot="1">
      <c r="A19" s="130"/>
      <c r="B19" s="130"/>
      <c r="C19" s="130"/>
      <c r="D19" s="130"/>
      <c r="E19" s="145"/>
      <c r="F19" s="130"/>
      <c r="G19" s="130"/>
      <c r="H19" s="142" t="s">
        <v>66</v>
      </c>
      <c r="I19" s="155"/>
      <c r="J19" s="155"/>
      <c r="K19" s="156"/>
      <c r="L19" s="13"/>
    </row>
    <row r="20" spans="1:12" s="17" customFormat="1" ht="30" customHeight="1" thickBot="1">
      <c r="A20" s="142" t="s">
        <v>77</v>
      </c>
      <c r="B20" s="136">
        <v>171</v>
      </c>
      <c r="C20" s="136">
        <v>173</v>
      </c>
      <c r="D20" s="137">
        <f>SUM(B20:C20)</f>
        <v>344</v>
      </c>
      <c r="E20" s="141"/>
      <c r="F20" s="141"/>
      <c r="G20" s="130"/>
      <c r="H20" s="142" t="s">
        <v>104</v>
      </c>
      <c r="I20" s="136">
        <v>191</v>
      </c>
      <c r="J20" s="136">
        <v>182</v>
      </c>
      <c r="K20" s="137">
        <f>SUM(I20:J20)</f>
        <v>373</v>
      </c>
      <c r="L20" s="22"/>
    </row>
    <row r="21" spans="1:12" ht="18.75" thickBot="1">
      <c r="A21" s="142" t="s">
        <v>67</v>
      </c>
      <c r="B21" s="155"/>
      <c r="C21" s="155"/>
      <c r="D21" s="156"/>
      <c r="E21" s="145"/>
      <c r="F21" s="145"/>
      <c r="G21" s="130"/>
      <c r="H21" s="130"/>
      <c r="I21" s="130"/>
      <c r="J21" s="130"/>
      <c r="K21" s="130"/>
      <c r="L21" s="13"/>
    </row>
    <row r="22" spans="1:12" s="17" customFormat="1" ht="30" customHeight="1" thickBot="1">
      <c r="A22" s="152" t="s">
        <v>104</v>
      </c>
      <c r="B22" s="140">
        <v>161</v>
      </c>
      <c r="C22" s="140">
        <v>189</v>
      </c>
      <c r="D22" s="158">
        <f>SUM(B22:C22)</f>
        <v>350</v>
      </c>
      <c r="E22" s="141"/>
      <c r="F22" s="141"/>
      <c r="G22" s="130"/>
      <c r="H22" s="130"/>
      <c r="I22" s="130"/>
      <c r="J22" s="130"/>
      <c r="K22" s="130"/>
      <c r="L22" s="19"/>
    </row>
    <row r="23" spans="1:12" ht="18.75" thickBot="1">
      <c r="A23" s="130"/>
      <c r="B23" s="145"/>
      <c r="C23" s="145"/>
      <c r="D23" s="130"/>
      <c r="E23" s="130"/>
      <c r="F23" s="130"/>
      <c r="G23" s="130"/>
      <c r="H23" s="130"/>
      <c r="I23" s="130"/>
      <c r="J23" s="130"/>
      <c r="K23" s="130"/>
      <c r="L23" s="13"/>
    </row>
    <row r="24" spans="1:12" ht="19.5" thickBot="1">
      <c r="A24" s="164"/>
      <c r="B24" s="164"/>
      <c r="C24" s="164"/>
      <c r="D24" s="164"/>
      <c r="E24" s="133"/>
      <c r="F24" s="133"/>
      <c r="G24" s="130"/>
      <c r="H24" s="165" t="s">
        <v>68</v>
      </c>
      <c r="I24" s="166"/>
      <c r="J24" s="166"/>
      <c r="K24" s="167"/>
      <c r="L24" s="15"/>
    </row>
    <row r="25" spans="1:12" ht="19.5" thickBot="1">
      <c r="A25" s="133"/>
      <c r="B25" s="141"/>
      <c r="C25" s="141"/>
      <c r="D25" s="141"/>
      <c r="E25" s="141"/>
      <c r="F25" s="141"/>
      <c r="G25" s="141"/>
      <c r="H25" s="135" t="s">
        <v>57</v>
      </c>
      <c r="I25" s="136" t="s">
        <v>58</v>
      </c>
      <c r="J25" s="136" t="s">
        <v>59</v>
      </c>
      <c r="K25" s="137" t="s">
        <v>60</v>
      </c>
      <c r="L25" s="18"/>
    </row>
    <row r="26" spans="1:12" ht="30" customHeight="1" thickBot="1">
      <c r="A26" s="141"/>
      <c r="B26" s="141"/>
      <c r="C26" s="160" t="s">
        <v>115</v>
      </c>
      <c r="D26" s="141"/>
      <c r="E26" s="141"/>
      <c r="F26" s="141"/>
      <c r="G26" s="145"/>
      <c r="H26" s="142" t="s">
        <v>92</v>
      </c>
      <c r="I26" s="136">
        <v>148</v>
      </c>
      <c r="J26" s="136">
        <v>235</v>
      </c>
      <c r="K26" s="137">
        <f>SUM(I26:J26)</f>
        <v>383</v>
      </c>
      <c r="L26" s="22"/>
    </row>
    <row r="27" spans="1:12" ht="18.75" thickBot="1">
      <c r="A27" s="141"/>
      <c r="B27" s="145"/>
      <c r="C27" s="145"/>
      <c r="D27" s="145"/>
      <c r="E27" s="145"/>
      <c r="F27" s="145"/>
      <c r="G27" s="145"/>
      <c r="H27" s="142" t="s">
        <v>69</v>
      </c>
      <c r="I27" s="155" t="s">
        <v>70</v>
      </c>
      <c r="J27" s="155"/>
      <c r="K27" s="156"/>
      <c r="L27" s="13"/>
    </row>
    <row r="28" spans="1:12" ht="30" customHeight="1" thickBot="1">
      <c r="A28" s="141"/>
      <c r="B28" s="151"/>
      <c r="C28" s="141"/>
      <c r="D28" s="151"/>
      <c r="E28" s="151"/>
      <c r="F28" s="141"/>
      <c r="G28" s="145"/>
      <c r="H28" s="152" t="s">
        <v>109</v>
      </c>
      <c r="I28" s="140">
        <v>205</v>
      </c>
      <c r="J28" s="140">
        <v>233</v>
      </c>
      <c r="K28" s="158">
        <f>SUM(I28:J28)</f>
        <v>438</v>
      </c>
      <c r="L28" s="22"/>
    </row>
  </sheetData>
  <sheetProtection/>
  <mergeCells count="4">
    <mergeCell ref="A6:D6"/>
    <mergeCell ref="H6:K6"/>
    <mergeCell ref="H24:K24"/>
    <mergeCell ref="A24:D24"/>
  </mergeCells>
  <printOptions horizontalCentered="1" verticalCentered="1"/>
  <pageMargins left="0.3937007874015748" right="0.5511811023622047" top="0.31496062992125984" bottom="0.2362204724409449" header="0.5118110236220472" footer="0.5118110236220472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Bouling Industrija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Irina</cp:lastModifiedBy>
  <cp:lastPrinted>2003-08-28T16:21:33Z</cp:lastPrinted>
  <dcterms:created xsi:type="dcterms:W3CDTF">2002-08-21T12:51:42Z</dcterms:created>
  <dcterms:modified xsi:type="dcterms:W3CDTF">2010-11-08T11:57:29Z</dcterms:modified>
  <cp:category/>
  <cp:version/>
  <cp:contentType/>
  <cp:contentStatus/>
</cp:coreProperties>
</file>